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firstSheet="8" activeTab="12"/>
  </bookViews>
  <sheets>
    <sheet name="1er concours" sheetId="1" r:id="rId1"/>
    <sheet name="2ème concours" sheetId="2" r:id="rId2"/>
    <sheet name="3ème concours" sheetId="3" r:id="rId3"/>
    <sheet name="4ème concours" sheetId="4" r:id="rId4"/>
    <sheet name="5ème concours" sheetId="5" r:id="rId5"/>
    <sheet name="6ème concours" sheetId="6" r:id="rId6"/>
    <sheet name="7ème concours" sheetId="7" r:id="rId7"/>
    <sheet name="8ème concours" sheetId="8" r:id="rId8"/>
    <sheet name="9ème concours" sheetId="9" r:id="rId9"/>
    <sheet name="10ème concours" sheetId="10" r:id="rId10"/>
    <sheet name="11ème concours" sheetId="11" r:id="rId11"/>
    <sheet name="12ème concours" sheetId="12" r:id="rId12"/>
    <sheet name="13ème concours" sheetId="13" r:id="rId13"/>
  </sheets>
  <definedNames/>
  <calcPr fullCalcOnLoad="1"/>
</workbook>
</file>

<file path=xl/comments1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0"/>
          </rPr>
          <t>BLANC Eric: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<sst xmlns="http://schemas.openxmlformats.org/spreadsheetml/2006/main" count="2425" uniqueCount="124">
  <si>
    <t>Clas.</t>
  </si>
  <si>
    <t>PDV</t>
  </si>
  <si>
    <t>Montrevel</t>
  </si>
  <si>
    <t xml:space="preserve">Nbre </t>
  </si>
  <si>
    <t xml:space="preserve">Total </t>
  </si>
  <si>
    <t>Pêcheur</t>
  </si>
  <si>
    <t>de</t>
  </si>
  <si>
    <t>clas.</t>
  </si>
  <si>
    <t>points</t>
  </si>
  <si>
    <t>ST-Etienne</t>
  </si>
  <si>
    <t>pêcheurs</t>
  </si>
  <si>
    <t xml:space="preserve"> pêcheurs</t>
  </si>
  <si>
    <t>S.PECHE</t>
  </si>
  <si>
    <t>Mezeriat</t>
  </si>
  <si>
    <t>CD01</t>
  </si>
  <si>
    <t>PCS01</t>
  </si>
  <si>
    <t>MEZERIAT</t>
  </si>
  <si>
    <t xml:space="preserve">St CYR </t>
  </si>
  <si>
    <t>VIRIAT</t>
  </si>
  <si>
    <t>TGS01</t>
  </si>
  <si>
    <t>BENY</t>
  </si>
  <si>
    <t>Club</t>
  </si>
  <si>
    <t>CRITERIUM DE L'AIN 2009</t>
  </si>
  <si>
    <t>BAILLE Armand</t>
  </si>
  <si>
    <t>BLANC Eric</t>
  </si>
  <si>
    <t>CARRON Sébastien</t>
  </si>
  <si>
    <t>DUROUX Frédéric</t>
  </si>
  <si>
    <t>FOUILLET Lambert</t>
  </si>
  <si>
    <t>GADAT Lucien</t>
  </si>
  <si>
    <t>GERRIET Aymé</t>
  </si>
  <si>
    <t>LOPEZ Pierre</t>
  </si>
  <si>
    <t>MAURICE Vincent</t>
  </si>
  <si>
    <t>PERRIN Jean-Michel</t>
  </si>
  <si>
    <t>PERRIN Vincent</t>
  </si>
  <si>
    <t>THOMASSON Jacques</t>
  </si>
  <si>
    <t>VIGOUREUX Olivier</t>
  </si>
  <si>
    <t>BARITEL Lucien</t>
  </si>
  <si>
    <t>Saint Cyr</t>
  </si>
  <si>
    <t>LANDRE Jean-Pierre</t>
  </si>
  <si>
    <t>ROZIER Bernard</t>
  </si>
  <si>
    <t>ANTOINAT Jérémy</t>
  </si>
  <si>
    <t>BUFFY Jordan</t>
  </si>
  <si>
    <t xml:space="preserve">FOILLERET Christian </t>
  </si>
  <si>
    <t>LOUVET Yannick</t>
  </si>
  <si>
    <t>MUSY Gérard</t>
  </si>
  <si>
    <t>PERRIN Daniel</t>
  </si>
  <si>
    <t>THEVENARD Georges</t>
  </si>
  <si>
    <t>PERRIN Jérôme</t>
  </si>
  <si>
    <t>VULIN Paul</t>
  </si>
  <si>
    <t>CHAMBARD Daniel</t>
  </si>
  <si>
    <t>MEZITI Frédéric</t>
  </si>
  <si>
    <t>TURCHET Jean</t>
  </si>
  <si>
    <t>MERCIER Alain</t>
  </si>
  <si>
    <t>SEUX Philippe</t>
  </si>
  <si>
    <t>St Etienne</t>
  </si>
  <si>
    <t>JAMBON Damien</t>
  </si>
  <si>
    <t>JANODY Jean-Marc</t>
  </si>
  <si>
    <t>BEAUDET Jean-Christophe</t>
  </si>
  <si>
    <t>JANIN Georges</t>
  </si>
  <si>
    <t>HEMERY Christophe</t>
  </si>
  <si>
    <t>AMIN Philippe</t>
  </si>
  <si>
    <t>TGS 01</t>
  </si>
  <si>
    <t>AMIN Louis</t>
  </si>
  <si>
    <t>CHANEL Jérôme</t>
  </si>
  <si>
    <t>AYMARD René</t>
  </si>
  <si>
    <t>DRESIN Patrick</t>
  </si>
  <si>
    <t>LANGLAIT Jacques</t>
  </si>
  <si>
    <t>TIERSOT Hervé</t>
  </si>
  <si>
    <t>VIVIER François</t>
  </si>
  <si>
    <t>Individuel</t>
  </si>
  <si>
    <t>GIRERD Christophe</t>
  </si>
  <si>
    <t>Sport Pêche</t>
  </si>
  <si>
    <t>TONDU Jean-Louis</t>
  </si>
  <si>
    <t>BEGUET Alexandre</t>
  </si>
  <si>
    <t>ATEK Djilalli</t>
  </si>
  <si>
    <t>DELAY Pierre</t>
  </si>
  <si>
    <t>MERLE Maurice</t>
  </si>
  <si>
    <t>TROIGROS Alain</t>
  </si>
  <si>
    <t>LOISY Martial</t>
  </si>
  <si>
    <t>Mézériat</t>
  </si>
  <si>
    <t>CAVILLON François</t>
  </si>
  <si>
    <t>CURT Laurent</t>
  </si>
  <si>
    <t>SAVOIE Philippe</t>
  </si>
  <si>
    <t>DESPLANCHES Jacques</t>
  </si>
  <si>
    <t>LOUVET Jean-Paul</t>
  </si>
  <si>
    <t>MEGARD Pascal</t>
  </si>
  <si>
    <t>BOURDON Jean</t>
  </si>
  <si>
    <t>GAUTREAU Raymond</t>
  </si>
  <si>
    <t>DUCHET Patrick</t>
  </si>
  <si>
    <t>GAUTHIER Jean-Luc</t>
  </si>
  <si>
    <t>GAUTHIER Paul</t>
  </si>
  <si>
    <t>67  pêcheurs</t>
  </si>
  <si>
    <t>ROGNARD Alain</t>
  </si>
  <si>
    <t>PEULET Jean-Paul</t>
  </si>
  <si>
    <t>Avenir Pêche</t>
  </si>
  <si>
    <t xml:space="preserve">LEGOAZIOU Gilles </t>
  </si>
  <si>
    <t>MARTIN Raymonde</t>
  </si>
  <si>
    <t>LEOPOLD Gérard</t>
  </si>
  <si>
    <t>COMPARET Philippe</t>
  </si>
  <si>
    <t>MAZUIR Jean-Pierre</t>
  </si>
  <si>
    <t>MAZUIR Anthony</t>
  </si>
  <si>
    <t>BEJA André</t>
  </si>
  <si>
    <t>BEAUCLAIR Gilles</t>
  </si>
  <si>
    <t>PERRIN Jérémy</t>
  </si>
  <si>
    <t>CHAMPION Michel</t>
  </si>
  <si>
    <t>LALLEDEMOZ Marcel</t>
  </si>
  <si>
    <t>27 équipes</t>
  </si>
  <si>
    <t>48 pêcheurs</t>
  </si>
  <si>
    <t>42 pêcheurs</t>
  </si>
  <si>
    <t>52 pêcheurs</t>
  </si>
  <si>
    <t>54 pêcheurs</t>
  </si>
  <si>
    <t xml:space="preserve"> 62 pêcheurs</t>
  </si>
  <si>
    <t>72 pêcheurs</t>
  </si>
  <si>
    <t>83 pêcheurs</t>
  </si>
  <si>
    <t>49 pêcheurs</t>
  </si>
  <si>
    <t>50 pêcheurs</t>
  </si>
  <si>
    <t>47 pêcheurs</t>
  </si>
  <si>
    <t xml:space="preserve">De Gauche à droite </t>
  </si>
  <si>
    <t>Alexandre BEGUET</t>
  </si>
  <si>
    <t xml:space="preserve">Raymonde MARTIN </t>
  </si>
  <si>
    <t>Jérémy ANTOINAT</t>
  </si>
  <si>
    <t>Djilali ATEK</t>
  </si>
  <si>
    <t>Maurice MERLE</t>
  </si>
  <si>
    <t>Jean-Paul PEULET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</si>
</sst>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[$-40C]dddd\ d\ mmmm\ yyyy"/>
    <numFmt numFmtId="174" formatCode="&quot;Vrai&quot;;&quot;Vrai&quot;;&quot;Faux&quot;"/>
    <numFmt numFmtId="175" formatCode="&quot;Actif&quot;;&quot;Actif&quot;;&quot;Inactif&quot;"/>
  </numFmts>
  <fonts count="19">
    <font>
      <sz val="10"/>
      <name val="Arial"/>
      <family val="0"/>
    </font>
    <font>
      <b/>
      <sz val="16"/>
      <name val="Times New Roman"/>
      <family val="1"/>
    </font>
    <font>
      <b/>
      <sz val="20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Comic Sans MS"/>
      <family val="4"/>
    </font>
    <font>
      <sz val="12"/>
      <name val="Arial"/>
      <family val="0"/>
    </font>
    <font>
      <sz val="12"/>
      <color indexed="10"/>
      <name val="Comic Sans MS"/>
      <family val="4"/>
    </font>
    <font>
      <sz val="12"/>
      <color indexed="12"/>
      <name val="Comic Sans MS"/>
      <family val="4"/>
    </font>
    <font>
      <sz val="12"/>
      <color indexed="12"/>
      <name val="Arial"/>
      <family val="0"/>
    </font>
    <font>
      <sz val="12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"/>
      <family val="2"/>
    </font>
    <font>
      <sz val="12"/>
      <color indexed="8"/>
      <name val="Comic Sans MS"/>
      <family val="4"/>
    </font>
    <font>
      <sz val="12"/>
      <color indexed="8"/>
      <name val="Arial"/>
      <family val="0"/>
    </font>
    <font>
      <sz val="16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 horizontal="center"/>
    </xf>
    <xf numFmtId="172" fontId="0" fillId="0" borderId="3" xfId="0" applyNumberFormat="1" applyBorder="1" applyAlignment="1">
      <alignment horizontal="center"/>
    </xf>
    <xf numFmtId="172" fontId="0" fillId="0" borderId="3" xfId="0" applyNumberForma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8" fillId="0" borderId="3" xfId="0" applyFont="1" applyBorder="1" applyAlignment="1">
      <alignment vertical="top" wrapText="1"/>
    </xf>
    <xf numFmtId="0" fontId="7" fillId="0" borderId="3" xfId="0" applyFont="1" applyBorder="1" applyAlignment="1">
      <alignment/>
    </xf>
    <xf numFmtId="0" fontId="7" fillId="0" borderId="3" xfId="0" applyFont="1" applyFill="1" applyBorder="1" applyAlignment="1">
      <alignment/>
    </xf>
    <xf numFmtId="0" fontId="9" fillId="0" borderId="3" xfId="0" applyFont="1" applyBorder="1" applyAlignment="1">
      <alignment vertical="top" wrapText="1"/>
    </xf>
    <xf numFmtId="0" fontId="10" fillId="0" borderId="3" xfId="0" applyFont="1" applyBorder="1" applyAlignment="1">
      <alignment/>
    </xf>
    <xf numFmtId="0" fontId="11" fillId="0" borderId="3" xfId="0" applyFont="1" applyBorder="1" applyAlignment="1">
      <alignment/>
    </xf>
    <xf numFmtId="49" fontId="6" fillId="0" borderId="3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172" fontId="14" fillId="0" borderId="0" xfId="0" applyNumberFormat="1" applyFont="1" applyAlignment="1">
      <alignment horizontal="center"/>
    </xf>
    <xf numFmtId="0" fontId="8" fillId="0" borderId="3" xfId="0" applyFont="1" applyFill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0" fillId="0" borderId="3" xfId="0" applyFont="1" applyBorder="1" applyAlignment="1">
      <alignment/>
    </xf>
    <xf numFmtId="0" fontId="16" fillId="0" borderId="3" xfId="0" applyFont="1" applyBorder="1" applyAlignment="1">
      <alignment/>
    </xf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16" fontId="0" fillId="0" borderId="5" xfId="0" applyNumberForma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" fontId="0" fillId="0" borderId="9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172" fontId="3" fillId="0" borderId="7" xfId="0" applyNumberFormat="1" applyFont="1" applyBorder="1" applyAlignment="1">
      <alignment horizontal="center"/>
    </xf>
    <xf numFmtId="172" fontId="3" fillId="0" borderId="8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171450</xdr:colOff>
      <xdr:row>3</xdr:row>
      <xdr:rowOff>152400</xdr:rowOff>
    </xdr:from>
    <xdr:to>
      <xdr:col>42</xdr:col>
      <xdr:colOff>1190625</xdr:colOff>
      <xdr:row>28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25800" y="895350"/>
          <a:ext cx="7620000" cy="571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2"/>
  <sheetViews>
    <sheetView zoomScale="50" zoomScaleNormal="50" workbookViewId="0" topLeftCell="A7">
      <selection activeCell="D22" sqref="D22"/>
    </sheetView>
  </sheetViews>
  <sheetFormatPr defaultColWidth="11.421875" defaultRowHeight="12.75"/>
  <cols>
    <col min="1" max="1" width="5.140625" style="1" customWidth="1"/>
    <col min="2" max="2" width="30.00390625" style="28" customWidth="1"/>
    <col min="3" max="3" width="16.421875" style="26" customWidth="1"/>
    <col min="4" max="4" width="3.8515625" style="2" customWidth="1"/>
    <col min="5" max="5" width="8.140625" style="1" customWidth="1"/>
    <col min="6" max="6" width="3.8515625" style="2" customWidth="1"/>
    <col min="7" max="7" width="9.8515625" style="1" customWidth="1"/>
    <col min="8" max="8" width="3.8515625" style="2" customWidth="1"/>
    <col min="9" max="9" width="9.00390625" style="1" customWidth="1"/>
    <col min="10" max="10" width="3.8515625" style="2" customWidth="1"/>
    <col min="11" max="11" width="8.140625" style="1" customWidth="1"/>
    <col min="12" max="12" width="3.8515625" style="2" customWidth="1"/>
    <col min="13" max="13" width="8.140625" style="5" customWidth="1"/>
    <col min="14" max="14" width="3.8515625" style="2" customWidth="1"/>
    <col min="15" max="15" width="8.421875" style="5" customWidth="1"/>
    <col min="16" max="16" width="4.421875" style="2" customWidth="1"/>
    <col min="17" max="17" width="11.57421875" style="1" customWidth="1"/>
    <col min="18" max="18" width="3.8515625" style="2" customWidth="1"/>
    <col min="19" max="19" width="9.28125" style="1" customWidth="1"/>
    <col min="20" max="20" width="3.8515625" style="2" customWidth="1"/>
    <col min="21" max="21" width="10.7109375" style="1" customWidth="1"/>
    <col min="22" max="22" width="3.8515625" style="2" customWidth="1"/>
    <col min="23" max="23" width="8.140625" style="1" customWidth="1"/>
    <col min="24" max="24" width="3.8515625" style="2" customWidth="1"/>
    <col min="25" max="25" width="9.8515625" style="1" customWidth="1"/>
    <col min="26" max="26" width="3.8515625" style="2" customWidth="1"/>
    <col min="27" max="27" width="8.140625" style="5" customWidth="1"/>
    <col min="28" max="28" width="3.8515625" style="2" customWidth="1"/>
    <col min="29" max="29" width="9.8515625" style="1" customWidth="1"/>
    <col min="30" max="30" width="7.421875" style="1" customWidth="1"/>
    <col min="31" max="31" width="8.7109375" style="0" customWidth="1"/>
  </cols>
  <sheetData>
    <row r="1" spans="4:26" ht="27.75">
      <c r="D1" s="3"/>
      <c r="L1" s="4"/>
      <c r="M1" s="33" t="s">
        <v>22</v>
      </c>
      <c r="N1" s="4"/>
      <c r="P1" s="3"/>
      <c r="T1" s="3"/>
      <c r="Z1" s="4"/>
    </row>
    <row r="2" ht="15"/>
    <row r="3" spans="1:31" s="18" customFormat="1" ht="15.75">
      <c r="A3" s="38" t="s">
        <v>0</v>
      </c>
      <c r="B3" s="29"/>
      <c r="C3" s="15"/>
      <c r="D3" s="42" t="s">
        <v>15</v>
      </c>
      <c r="E3" s="43"/>
      <c r="F3" s="42" t="s">
        <v>16</v>
      </c>
      <c r="G3" s="43"/>
      <c r="H3" s="46" t="s">
        <v>19</v>
      </c>
      <c r="I3" s="47"/>
      <c r="J3" s="46" t="s">
        <v>17</v>
      </c>
      <c r="K3" s="47"/>
      <c r="L3" s="46" t="s">
        <v>18</v>
      </c>
      <c r="M3" s="47"/>
      <c r="N3" s="46" t="s">
        <v>12</v>
      </c>
      <c r="O3" s="47"/>
      <c r="P3" s="42" t="s">
        <v>9</v>
      </c>
      <c r="Q3" s="43"/>
      <c r="R3" s="42" t="s">
        <v>13</v>
      </c>
      <c r="S3" s="43"/>
      <c r="T3" s="42" t="s">
        <v>2</v>
      </c>
      <c r="U3" s="43"/>
      <c r="V3" s="42" t="s">
        <v>1</v>
      </c>
      <c r="W3" s="43"/>
      <c r="X3" s="42" t="s">
        <v>20</v>
      </c>
      <c r="Y3" s="43"/>
      <c r="Z3" s="46" t="s">
        <v>14</v>
      </c>
      <c r="AA3" s="47"/>
      <c r="AB3" s="42" t="s">
        <v>2</v>
      </c>
      <c r="AC3" s="43"/>
      <c r="AD3" s="6" t="s">
        <v>3</v>
      </c>
      <c r="AE3" s="6" t="s">
        <v>4</v>
      </c>
    </row>
    <row r="4" spans="1:31" s="8" customFormat="1" ht="15.75">
      <c r="A4" s="39"/>
      <c r="B4" s="30" t="s">
        <v>5</v>
      </c>
      <c r="C4" s="16" t="s">
        <v>21</v>
      </c>
      <c r="D4" s="40" t="s">
        <v>91</v>
      </c>
      <c r="E4" s="41"/>
      <c r="F4" s="40" t="s">
        <v>11</v>
      </c>
      <c r="G4" s="41"/>
      <c r="H4" s="40" t="s">
        <v>11</v>
      </c>
      <c r="I4" s="41"/>
      <c r="J4" s="40" t="s">
        <v>11</v>
      </c>
      <c r="K4" s="41"/>
      <c r="L4" s="40" t="s">
        <v>11</v>
      </c>
      <c r="M4" s="41"/>
      <c r="N4" s="40" t="s">
        <v>11</v>
      </c>
      <c r="O4" s="41"/>
      <c r="P4" s="40" t="s">
        <v>10</v>
      </c>
      <c r="Q4" s="41"/>
      <c r="R4" s="40" t="s">
        <v>11</v>
      </c>
      <c r="S4" s="41"/>
      <c r="T4" s="40" t="s">
        <v>10</v>
      </c>
      <c r="U4" s="41"/>
      <c r="V4" s="40" t="s">
        <v>11</v>
      </c>
      <c r="W4" s="41"/>
      <c r="X4" s="40" t="s">
        <v>11</v>
      </c>
      <c r="Y4" s="41"/>
      <c r="Z4" s="40" t="s">
        <v>10</v>
      </c>
      <c r="AA4" s="41"/>
      <c r="AB4" s="40" t="s">
        <v>10</v>
      </c>
      <c r="AC4" s="41"/>
      <c r="AD4" s="7" t="s">
        <v>6</v>
      </c>
      <c r="AE4" s="7" t="s">
        <v>6</v>
      </c>
    </row>
    <row r="5" spans="1:31" s="8" customFormat="1" ht="15.75">
      <c r="A5" s="39"/>
      <c r="B5" s="31"/>
      <c r="C5" s="16"/>
      <c r="D5" s="44">
        <v>39908</v>
      </c>
      <c r="E5" s="45"/>
      <c r="F5" s="40">
        <v>39934</v>
      </c>
      <c r="G5" s="41"/>
      <c r="H5" s="40">
        <v>39950</v>
      </c>
      <c r="I5" s="41"/>
      <c r="J5" s="40">
        <v>39978</v>
      </c>
      <c r="K5" s="41"/>
      <c r="L5" s="40">
        <v>39985</v>
      </c>
      <c r="M5" s="41"/>
      <c r="N5" s="40">
        <v>39999</v>
      </c>
      <c r="O5" s="41"/>
      <c r="P5" s="40">
        <v>40013</v>
      </c>
      <c r="Q5" s="41"/>
      <c r="R5" s="40">
        <v>40027</v>
      </c>
      <c r="S5" s="41"/>
      <c r="T5" s="40">
        <v>40034</v>
      </c>
      <c r="U5" s="41"/>
      <c r="V5" s="40">
        <v>40040</v>
      </c>
      <c r="W5" s="41"/>
      <c r="X5" s="40">
        <v>40048</v>
      </c>
      <c r="Y5" s="41"/>
      <c r="Z5" s="40">
        <v>40069</v>
      </c>
      <c r="AA5" s="41"/>
      <c r="AB5" s="40">
        <v>40090</v>
      </c>
      <c r="AC5" s="41"/>
      <c r="AD5" s="7" t="s">
        <v>7</v>
      </c>
      <c r="AE5" s="7" t="s">
        <v>8</v>
      </c>
    </row>
    <row r="6" spans="1:31" s="8" customFormat="1" ht="18" customHeight="1">
      <c r="A6" s="14">
        <v>1</v>
      </c>
      <c r="B6" s="17" t="s">
        <v>65</v>
      </c>
      <c r="C6" s="25" t="s">
        <v>61</v>
      </c>
      <c r="D6" s="11">
        <v>1</v>
      </c>
      <c r="E6" s="12">
        <f aca="true" t="shared" si="0" ref="E6:E19">(D6*1000)/67</f>
        <v>14.925373134328359</v>
      </c>
      <c r="F6" s="11"/>
      <c r="G6" s="12"/>
      <c r="H6" s="11"/>
      <c r="I6" s="12"/>
      <c r="J6" s="11"/>
      <c r="K6" s="12"/>
      <c r="L6" s="11"/>
      <c r="M6" s="12"/>
      <c r="N6" s="11"/>
      <c r="O6" s="12"/>
      <c r="P6" s="11"/>
      <c r="Q6" s="12"/>
      <c r="R6" s="11"/>
      <c r="S6" s="12"/>
      <c r="T6" s="11"/>
      <c r="U6" s="12"/>
      <c r="V6" s="11"/>
      <c r="W6" s="12"/>
      <c r="X6" s="11"/>
      <c r="Y6" s="12"/>
      <c r="Z6" s="11"/>
      <c r="AA6" s="12"/>
      <c r="AB6" s="11"/>
      <c r="AC6" s="12"/>
      <c r="AD6" s="9">
        <v>1</v>
      </c>
      <c r="AE6" s="13">
        <f aca="true" t="shared" si="1" ref="AE6:AE69">E6+G6+I6+K6+M6+O6+Q6+S6+U6+W6+Y6+AA6+AC6</f>
        <v>14.925373134328359</v>
      </c>
    </row>
    <row r="7" spans="1:31" s="8" customFormat="1" ht="18" customHeight="1">
      <c r="A7" s="14">
        <v>2</v>
      </c>
      <c r="B7" s="17" t="s">
        <v>55</v>
      </c>
      <c r="C7" s="25" t="s">
        <v>54</v>
      </c>
      <c r="D7" s="11">
        <v>2</v>
      </c>
      <c r="E7" s="12">
        <f t="shared" si="0"/>
        <v>29.850746268656717</v>
      </c>
      <c r="F7" s="11"/>
      <c r="G7" s="12"/>
      <c r="H7" s="11"/>
      <c r="I7" s="12"/>
      <c r="J7" s="11"/>
      <c r="K7" s="12"/>
      <c r="L7" s="11"/>
      <c r="M7" s="12"/>
      <c r="N7" s="11"/>
      <c r="O7" s="12"/>
      <c r="P7" s="11"/>
      <c r="Q7" s="12"/>
      <c r="R7" s="11"/>
      <c r="S7" s="12"/>
      <c r="T7" s="11"/>
      <c r="U7" s="12"/>
      <c r="V7" s="11"/>
      <c r="W7" s="12"/>
      <c r="X7" s="11"/>
      <c r="Y7" s="12"/>
      <c r="Z7" s="11"/>
      <c r="AA7" s="12"/>
      <c r="AB7" s="11"/>
      <c r="AC7" s="12"/>
      <c r="AD7" s="9">
        <v>1</v>
      </c>
      <c r="AE7" s="13">
        <f t="shared" si="1"/>
        <v>29.850746268656717</v>
      </c>
    </row>
    <row r="8" spans="1:31" ht="18" customHeight="1">
      <c r="A8" s="14">
        <v>3</v>
      </c>
      <c r="B8" s="20" t="s">
        <v>98</v>
      </c>
      <c r="C8" s="27" t="s">
        <v>94</v>
      </c>
      <c r="D8" s="11">
        <v>3</v>
      </c>
      <c r="E8" s="12">
        <f t="shared" si="0"/>
        <v>44.776119402985074</v>
      </c>
      <c r="F8" s="11"/>
      <c r="G8" s="9"/>
      <c r="H8" s="11"/>
      <c r="I8" s="9"/>
      <c r="J8" s="11"/>
      <c r="K8" s="9"/>
      <c r="L8" s="11"/>
      <c r="M8" s="12"/>
      <c r="N8" s="11"/>
      <c r="O8" s="12"/>
      <c r="P8" s="11"/>
      <c r="Q8" s="9"/>
      <c r="R8" s="11"/>
      <c r="S8" s="9"/>
      <c r="T8" s="11"/>
      <c r="U8" s="9"/>
      <c r="V8" s="11"/>
      <c r="W8" s="9"/>
      <c r="X8" s="11"/>
      <c r="Y8" s="9"/>
      <c r="Z8" s="11"/>
      <c r="AA8" s="12"/>
      <c r="AB8" s="11"/>
      <c r="AC8" s="9"/>
      <c r="AD8" s="9">
        <v>1</v>
      </c>
      <c r="AE8" s="13">
        <f t="shared" si="1"/>
        <v>44.776119402985074</v>
      </c>
    </row>
    <row r="9" spans="1:31" ht="18" customHeight="1">
      <c r="A9" s="14">
        <v>4</v>
      </c>
      <c r="B9" s="24" t="s">
        <v>45</v>
      </c>
      <c r="C9" s="25" t="s">
        <v>2</v>
      </c>
      <c r="D9" s="11">
        <v>4</v>
      </c>
      <c r="E9" s="12">
        <f>(D9*1000)/67</f>
        <v>59.701492537313435</v>
      </c>
      <c r="F9" s="11"/>
      <c r="G9" s="12"/>
      <c r="H9" s="11"/>
      <c r="I9" s="12"/>
      <c r="J9" s="11"/>
      <c r="K9" s="12"/>
      <c r="L9" s="11"/>
      <c r="M9" s="12"/>
      <c r="N9" s="11"/>
      <c r="O9" s="12"/>
      <c r="P9" s="11"/>
      <c r="Q9" s="12"/>
      <c r="R9" s="11"/>
      <c r="S9" s="12"/>
      <c r="T9" s="11"/>
      <c r="U9" s="12"/>
      <c r="V9" s="11"/>
      <c r="W9" s="12"/>
      <c r="X9" s="11"/>
      <c r="Y9" s="12"/>
      <c r="Z9" s="11"/>
      <c r="AA9" s="12"/>
      <c r="AB9" s="11"/>
      <c r="AC9" s="12"/>
      <c r="AD9" s="9">
        <v>1</v>
      </c>
      <c r="AE9" s="13">
        <f t="shared" si="1"/>
        <v>59.701492537313435</v>
      </c>
    </row>
    <row r="10" spans="1:31" ht="18" customHeight="1">
      <c r="A10" s="14">
        <v>5</v>
      </c>
      <c r="B10" s="20" t="s">
        <v>43</v>
      </c>
      <c r="C10" s="25" t="s">
        <v>2</v>
      </c>
      <c r="D10" s="11">
        <v>6</v>
      </c>
      <c r="E10" s="12">
        <f t="shared" si="0"/>
        <v>89.55223880597015</v>
      </c>
      <c r="F10" s="11"/>
      <c r="G10" s="9"/>
      <c r="H10" s="11"/>
      <c r="I10" s="9"/>
      <c r="J10" s="11"/>
      <c r="K10" s="9"/>
      <c r="L10" s="11"/>
      <c r="M10" s="12"/>
      <c r="N10" s="11"/>
      <c r="O10" s="12"/>
      <c r="P10" s="11"/>
      <c r="Q10" s="9"/>
      <c r="R10" s="11"/>
      <c r="S10" s="9"/>
      <c r="T10" s="11"/>
      <c r="U10" s="9"/>
      <c r="V10" s="11"/>
      <c r="W10" s="9"/>
      <c r="X10" s="11"/>
      <c r="Y10" s="9"/>
      <c r="Z10" s="11"/>
      <c r="AA10" s="12"/>
      <c r="AB10" s="11"/>
      <c r="AC10" s="9"/>
      <c r="AD10" s="9">
        <v>1</v>
      </c>
      <c r="AE10" s="13">
        <f t="shared" si="1"/>
        <v>89.55223880597015</v>
      </c>
    </row>
    <row r="11" spans="1:31" ht="18" customHeight="1">
      <c r="A11" s="14">
        <v>6</v>
      </c>
      <c r="B11" s="20" t="s">
        <v>74</v>
      </c>
      <c r="C11" s="27" t="s">
        <v>71</v>
      </c>
      <c r="D11" s="11">
        <v>7</v>
      </c>
      <c r="E11" s="12">
        <f t="shared" si="0"/>
        <v>104.4776119402985</v>
      </c>
      <c r="F11" s="11"/>
      <c r="G11" s="12"/>
      <c r="H11" s="11"/>
      <c r="I11" s="12"/>
      <c r="J11" s="11"/>
      <c r="K11" s="12"/>
      <c r="L11" s="11"/>
      <c r="M11" s="12"/>
      <c r="N11" s="11"/>
      <c r="O11" s="12"/>
      <c r="P11" s="11"/>
      <c r="Q11" s="12"/>
      <c r="R11" s="11"/>
      <c r="S11" s="12"/>
      <c r="T11" s="11"/>
      <c r="U11" s="12"/>
      <c r="V11" s="11"/>
      <c r="W11" s="12"/>
      <c r="X11" s="11"/>
      <c r="Y11" s="12"/>
      <c r="Z11" s="11"/>
      <c r="AA11" s="12"/>
      <c r="AB11" s="11"/>
      <c r="AC11" s="12"/>
      <c r="AD11" s="9">
        <v>1</v>
      </c>
      <c r="AE11" s="13">
        <f t="shared" si="1"/>
        <v>104.4776119402985</v>
      </c>
    </row>
    <row r="12" spans="1:31" s="8" customFormat="1" ht="18" customHeight="1">
      <c r="A12" s="14">
        <v>7</v>
      </c>
      <c r="B12" s="20" t="s">
        <v>47</v>
      </c>
      <c r="C12" s="25" t="s">
        <v>2</v>
      </c>
      <c r="D12" s="11">
        <v>10</v>
      </c>
      <c r="E12" s="12">
        <f t="shared" si="0"/>
        <v>149.2537313432836</v>
      </c>
      <c r="F12" s="11"/>
      <c r="G12" s="9"/>
      <c r="H12" s="11"/>
      <c r="I12" s="9"/>
      <c r="J12" s="11"/>
      <c r="K12" s="9"/>
      <c r="L12" s="11"/>
      <c r="M12" s="12"/>
      <c r="N12" s="11"/>
      <c r="O12" s="12"/>
      <c r="P12" s="11"/>
      <c r="Q12" s="9"/>
      <c r="R12" s="11"/>
      <c r="S12" s="9"/>
      <c r="T12" s="11"/>
      <c r="U12" s="9"/>
      <c r="V12" s="11"/>
      <c r="W12" s="9"/>
      <c r="X12" s="11"/>
      <c r="Y12" s="9"/>
      <c r="Z12" s="11"/>
      <c r="AA12" s="12"/>
      <c r="AB12" s="11"/>
      <c r="AC12" s="9"/>
      <c r="AD12" s="9">
        <v>1</v>
      </c>
      <c r="AE12" s="13">
        <f t="shared" si="1"/>
        <v>149.2537313432836</v>
      </c>
    </row>
    <row r="13" spans="1:31" s="8" customFormat="1" ht="18" customHeight="1">
      <c r="A13" s="14">
        <v>8</v>
      </c>
      <c r="B13" s="20" t="s">
        <v>73</v>
      </c>
      <c r="C13" s="25" t="s">
        <v>71</v>
      </c>
      <c r="D13" s="11">
        <v>14</v>
      </c>
      <c r="E13" s="12">
        <f t="shared" si="0"/>
        <v>208.955223880597</v>
      </c>
      <c r="F13" s="11"/>
      <c r="G13" s="12"/>
      <c r="H13" s="11"/>
      <c r="I13" s="12"/>
      <c r="J13" s="11"/>
      <c r="K13" s="12"/>
      <c r="L13" s="11"/>
      <c r="M13" s="12"/>
      <c r="N13" s="11"/>
      <c r="O13" s="12"/>
      <c r="P13" s="11"/>
      <c r="Q13" s="12"/>
      <c r="R13" s="11"/>
      <c r="S13" s="12"/>
      <c r="T13" s="11"/>
      <c r="U13" s="12"/>
      <c r="V13" s="11"/>
      <c r="W13" s="12"/>
      <c r="X13" s="11"/>
      <c r="Y13" s="12"/>
      <c r="Z13" s="11"/>
      <c r="AA13" s="12"/>
      <c r="AB13" s="11"/>
      <c r="AC13" s="12"/>
      <c r="AD13" s="9">
        <v>1</v>
      </c>
      <c r="AE13" s="13">
        <f t="shared" si="1"/>
        <v>208.955223880597</v>
      </c>
    </row>
    <row r="14" spans="1:31" ht="18" customHeight="1">
      <c r="A14" s="14">
        <v>9</v>
      </c>
      <c r="B14" s="20" t="s">
        <v>51</v>
      </c>
      <c r="C14" s="25" t="s">
        <v>2</v>
      </c>
      <c r="D14" s="11">
        <v>19</v>
      </c>
      <c r="E14" s="12">
        <f t="shared" si="0"/>
        <v>283.5820895522388</v>
      </c>
      <c r="F14" s="11"/>
      <c r="G14" s="12"/>
      <c r="H14" s="11"/>
      <c r="I14" s="12"/>
      <c r="J14" s="11"/>
      <c r="K14" s="12"/>
      <c r="L14" s="11"/>
      <c r="M14" s="12"/>
      <c r="N14" s="11"/>
      <c r="O14" s="12"/>
      <c r="P14" s="11"/>
      <c r="Q14" s="12"/>
      <c r="R14" s="11"/>
      <c r="S14" s="12"/>
      <c r="T14" s="11"/>
      <c r="U14" s="12"/>
      <c r="V14" s="11"/>
      <c r="W14" s="12"/>
      <c r="X14" s="11"/>
      <c r="Y14" s="12"/>
      <c r="Z14" s="11"/>
      <c r="AA14" s="12"/>
      <c r="AB14" s="11"/>
      <c r="AC14" s="12"/>
      <c r="AD14" s="9">
        <v>1</v>
      </c>
      <c r="AE14" s="13">
        <f t="shared" si="1"/>
        <v>283.5820895522388</v>
      </c>
    </row>
    <row r="15" spans="1:31" ht="18" customHeight="1">
      <c r="A15" s="14">
        <v>10</v>
      </c>
      <c r="B15" s="36" t="s">
        <v>40</v>
      </c>
      <c r="C15" s="25" t="s">
        <v>2</v>
      </c>
      <c r="D15" s="11">
        <v>20</v>
      </c>
      <c r="E15" s="12">
        <f t="shared" si="0"/>
        <v>298.5074626865672</v>
      </c>
      <c r="F15" s="11"/>
      <c r="G15" s="12"/>
      <c r="H15" s="11"/>
      <c r="I15" s="12"/>
      <c r="J15" s="11"/>
      <c r="K15" s="12"/>
      <c r="L15" s="11"/>
      <c r="M15" s="12"/>
      <c r="N15" s="11"/>
      <c r="O15" s="12"/>
      <c r="P15" s="11"/>
      <c r="Q15" s="12"/>
      <c r="R15" s="11"/>
      <c r="S15" s="12"/>
      <c r="T15" s="11"/>
      <c r="U15" s="12"/>
      <c r="V15" s="11"/>
      <c r="W15" s="12"/>
      <c r="X15" s="11"/>
      <c r="Y15" s="12"/>
      <c r="Z15" s="11"/>
      <c r="AA15" s="12"/>
      <c r="AB15" s="11"/>
      <c r="AC15" s="12"/>
      <c r="AD15" s="9">
        <v>1</v>
      </c>
      <c r="AE15" s="13">
        <f t="shared" si="1"/>
        <v>298.5074626865672</v>
      </c>
    </row>
    <row r="16" spans="1:31" s="8" customFormat="1" ht="18" customHeight="1">
      <c r="A16" s="14">
        <v>11</v>
      </c>
      <c r="B16" s="20" t="s">
        <v>66</v>
      </c>
      <c r="C16" s="27" t="s">
        <v>61</v>
      </c>
      <c r="D16" s="11">
        <v>21</v>
      </c>
      <c r="E16" s="12">
        <f t="shared" si="0"/>
        <v>313.43283582089555</v>
      </c>
      <c r="F16" s="11"/>
      <c r="G16" s="12"/>
      <c r="H16" s="11"/>
      <c r="I16" s="12"/>
      <c r="J16" s="11"/>
      <c r="K16" s="12"/>
      <c r="L16" s="11"/>
      <c r="M16" s="12"/>
      <c r="N16" s="11"/>
      <c r="O16" s="12"/>
      <c r="P16" s="11"/>
      <c r="Q16" s="12"/>
      <c r="R16" s="11"/>
      <c r="S16" s="12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9">
        <v>1</v>
      </c>
      <c r="AE16" s="13">
        <f t="shared" si="1"/>
        <v>313.43283582089555</v>
      </c>
    </row>
    <row r="17" spans="1:31" ht="18" customHeight="1">
      <c r="A17" s="14">
        <v>12</v>
      </c>
      <c r="B17" s="20" t="s">
        <v>64</v>
      </c>
      <c r="C17" s="25" t="s">
        <v>61</v>
      </c>
      <c r="D17" s="11">
        <v>22</v>
      </c>
      <c r="E17" s="12">
        <f t="shared" si="0"/>
        <v>328.35820895522386</v>
      </c>
      <c r="F17" s="11"/>
      <c r="G17" s="12"/>
      <c r="H17" s="11"/>
      <c r="I17" s="12"/>
      <c r="J17" s="11"/>
      <c r="K17" s="12"/>
      <c r="L17" s="11"/>
      <c r="M17" s="12"/>
      <c r="N17" s="11"/>
      <c r="O17" s="12"/>
      <c r="P17" s="11"/>
      <c r="Q17" s="12"/>
      <c r="R17" s="11"/>
      <c r="S17" s="12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9">
        <v>1</v>
      </c>
      <c r="AE17" s="13">
        <f t="shared" si="1"/>
        <v>328.35820895522386</v>
      </c>
    </row>
    <row r="18" spans="1:31" ht="18" customHeight="1">
      <c r="A18" s="14">
        <v>13</v>
      </c>
      <c r="B18" s="20" t="s">
        <v>78</v>
      </c>
      <c r="C18" s="25" t="s">
        <v>79</v>
      </c>
      <c r="D18" s="11">
        <v>23</v>
      </c>
      <c r="E18" s="12">
        <f t="shared" si="0"/>
        <v>343.2835820895522</v>
      </c>
      <c r="F18" s="11"/>
      <c r="G18" s="9"/>
      <c r="H18" s="11"/>
      <c r="I18" s="9"/>
      <c r="J18" s="11"/>
      <c r="K18" s="9"/>
      <c r="L18" s="11"/>
      <c r="M18" s="12"/>
      <c r="N18" s="11"/>
      <c r="O18" s="12"/>
      <c r="P18" s="11"/>
      <c r="Q18" s="9"/>
      <c r="R18" s="11"/>
      <c r="S18" s="9"/>
      <c r="T18" s="11"/>
      <c r="U18" s="9"/>
      <c r="V18" s="11"/>
      <c r="W18" s="9"/>
      <c r="X18" s="11"/>
      <c r="Y18" s="9"/>
      <c r="Z18" s="11"/>
      <c r="AA18" s="12"/>
      <c r="AB18" s="11"/>
      <c r="AC18" s="9"/>
      <c r="AD18" s="9">
        <v>1</v>
      </c>
      <c r="AE18" s="13">
        <f t="shared" si="1"/>
        <v>343.2835820895522</v>
      </c>
    </row>
    <row r="19" spans="1:31" ht="18" customHeight="1">
      <c r="A19" s="14">
        <v>14</v>
      </c>
      <c r="B19" s="20" t="s">
        <v>95</v>
      </c>
      <c r="C19" s="27" t="s">
        <v>94</v>
      </c>
      <c r="D19" s="11">
        <v>26</v>
      </c>
      <c r="E19" s="12">
        <f t="shared" si="0"/>
        <v>388.05970149253733</v>
      </c>
      <c r="F19" s="11"/>
      <c r="G19" s="9"/>
      <c r="H19" s="11"/>
      <c r="I19" s="9"/>
      <c r="J19" s="11"/>
      <c r="K19" s="9"/>
      <c r="L19" s="11"/>
      <c r="M19" s="12"/>
      <c r="N19" s="11"/>
      <c r="O19" s="12"/>
      <c r="P19" s="11"/>
      <c r="Q19" s="9"/>
      <c r="R19" s="11"/>
      <c r="S19" s="9"/>
      <c r="T19" s="11"/>
      <c r="U19" s="9"/>
      <c r="V19" s="11"/>
      <c r="W19" s="9"/>
      <c r="X19" s="11"/>
      <c r="Y19" s="9"/>
      <c r="Z19" s="11"/>
      <c r="AA19" s="12"/>
      <c r="AB19" s="11"/>
      <c r="AC19" s="9"/>
      <c r="AD19" s="9">
        <v>1</v>
      </c>
      <c r="AE19" s="13">
        <f t="shared" si="1"/>
        <v>388.05970149253733</v>
      </c>
    </row>
    <row r="20" spans="1:31" ht="18" customHeight="1">
      <c r="A20" s="14">
        <v>15</v>
      </c>
      <c r="B20" s="20" t="s">
        <v>93</v>
      </c>
      <c r="C20" s="25" t="s">
        <v>94</v>
      </c>
      <c r="D20" s="11">
        <v>31</v>
      </c>
      <c r="E20" s="12">
        <f>(D20*1000)/67</f>
        <v>462.6865671641791</v>
      </c>
      <c r="F20" s="11"/>
      <c r="G20" s="9"/>
      <c r="H20" s="11"/>
      <c r="I20" s="9"/>
      <c r="J20" s="11"/>
      <c r="K20" s="9"/>
      <c r="L20" s="11"/>
      <c r="M20" s="12"/>
      <c r="N20" s="11"/>
      <c r="O20" s="12"/>
      <c r="P20" s="11"/>
      <c r="Q20" s="9"/>
      <c r="R20" s="11"/>
      <c r="S20" s="9"/>
      <c r="T20" s="11"/>
      <c r="U20" s="9"/>
      <c r="V20" s="11"/>
      <c r="W20" s="9"/>
      <c r="X20" s="11"/>
      <c r="Y20" s="9"/>
      <c r="Z20" s="11"/>
      <c r="AA20" s="12"/>
      <c r="AB20" s="11"/>
      <c r="AC20" s="9"/>
      <c r="AD20" s="9">
        <v>1</v>
      </c>
      <c r="AE20" s="13">
        <f t="shared" si="1"/>
        <v>462.6865671641791</v>
      </c>
    </row>
    <row r="21" spans="1:31" s="8" customFormat="1" ht="18" customHeight="1">
      <c r="A21" s="14">
        <v>16</v>
      </c>
      <c r="B21" s="20" t="s">
        <v>31</v>
      </c>
      <c r="C21" s="25" t="s">
        <v>15</v>
      </c>
      <c r="D21" s="11">
        <v>33</v>
      </c>
      <c r="E21" s="12">
        <f>(D21*1000)/67</f>
        <v>492.53731343283584</v>
      </c>
      <c r="F21" s="11"/>
      <c r="G21" s="9"/>
      <c r="H21" s="11"/>
      <c r="I21" s="9"/>
      <c r="J21" s="11"/>
      <c r="K21" s="9"/>
      <c r="L21" s="11"/>
      <c r="M21" s="12"/>
      <c r="N21" s="11"/>
      <c r="O21" s="12"/>
      <c r="P21" s="11"/>
      <c r="Q21" s="9"/>
      <c r="R21" s="11"/>
      <c r="S21" s="9"/>
      <c r="T21" s="11"/>
      <c r="U21" s="9"/>
      <c r="V21" s="11"/>
      <c r="W21" s="9"/>
      <c r="X21" s="11"/>
      <c r="Y21" s="9"/>
      <c r="Z21" s="11"/>
      <c r="AA21" s="12"/>
      <c r="AB21" s="11"/>
      <c r="AC21" s="9"/>
      <c r="AD21" s="9">
        <v>1</v>
      </c>
      <c r="AE21" s="13">
        <f t="shared" si="1"/>
        <v>492.53731343283584</v>
      </c>
    </row>
    <row r="22" spans="1:31" s="8" customFormat="1" ht="18" customHeight="1">
      <c r="A22" s="14">
        <v>17</v>
      </c>
      <c r="B22" s="20" t="s">
        <v>62</v>
      </c>
      <c r="C22" s="27" t="s">
        <v>61</v>
      </c>
      <c r="D22" s="11"/>
      <c r="E22" s="12"/>
      <c r="F22" s="11"/>
      <c r="G22" s="12"/>
      <c r="H22" s="11"/>
      <c r="I22" s="12"/>
      <c r="J22" s="11"/>
      <c r="K22" s="12"/>
      <c r="L22" s="11"/>
      <c r="M22" s="12"/>
      <c r="N22" s="11"/>
      <c r="O22" s="12"/>
      <c r="P22" s="11"/>
      <c r="Q22" s="12"/>
      <c r="R22" s="11"/>
      <c r="S22" s="12"/>
      <c r="T22" s="11"/>
      <c r="U22" s="12"/>
      <c r="V22" s="11"/>
      <c r="W22" s="12"/>
      <c r="X22" s="11"/>
      <c r="Y22" s="12"/>
      <c r="Z22" s="11"/>
      <c r="AA22" s="12"/>
      <c r="AB22" s="11"/>
      <c r="AC22" s="12"/>
      <c r="AD22" s="9"/>
      <c r="AE22" s="13">
        <f t="shared" si="1"/>
        <v>0</v>
      </c>
    </row>
    <row r="23" spans="1:31" ht="18" customHeight="1">
      <c r="A23" s="14">
        <v>18</v>
      </c>
      <c r="B23" s="20" t="s">
        <v>60</v>
      </c>
      <c r="C23" s="27" t="s">
        <v>61</v>
      </c>
      <c r="D23" s="11"/>
      <c r="E23" s="12"/>
      <c r="F23" s="11"/>
      <c r="G23" s="12"/>
      <c r="H23" s="11"/>
      <c r="I23" s="12"/>
      <c r="J23" s="11"/>
      <c r="K23" s="12"/>
      <c r="L23" s="11"/>
      <c r="M23" s="12"/>
      <c r="N23" s="11"/>
      <c r="O23" s="12"/>
      <c r="P23" s="11"/>
      <c r="Q23" s="12"/>
      <c r="R23" s="11"/>
      <c r="S23" s="12"/>
      <c r="T23" s="11"/>
      <c r="U23" s="12"/>
      <c r="V23" s="11"/>
      <c r="W23" s="12"/>
      <c r="X23" s="11"/>
      <c r="Y23" s="12"/>
      <c r="Z23" s="11"/>
      <c r="AA23" s="12"/>
      <c r="AB23" s="11"/>
      <c r="AC23" s="12"/>
      <c r="AD23" s="9"/>
      <c r="AE23" s="13">
        <f t="shared" si="1"/>
        <v>0</v>
      </c>
    </row>
    <row r="24" spans="1:31" ht="18" customHeight="1">
      <c r="A24" s="14">
        <v>19</v>
      </c>
      <c r="B24" s="24" t="s">
        <v>23</v>
      </c>
      <c r="C24" s="25" t="s">
        <v>15</v>
      </c>
      <c r="D24" s="11"/>
      <c r="E24" s="12"/>
      <c r="F24" s="11"/>
      <c r="G24" s="12"/>
      <c r="H24" s="11"/>
      <c r="I24" s="12"/>
      <c r="J24" s="11"/>
      <c r="K24" s="12"/>
      <c r="L24" s="11"/>
      <c r="M24" s="12"/>
      <c r="N24" s="11"/>
      <c r="O24" s="12"/>
      <c r="P24" s="11"/>
      <c r="Q24" s="12"/>
      <c r="R24" s="11"/>
      <c r="S24" s="12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9"/>
      <c r="AE24" s="13">
        <f t="shared" si="1"/>
        <v>0</v>
      </c>
    </row>
    <row r="25" spans="1:31" ht="18" customHeight="1">
      <c r="A25" s="14">
        <v>20</v>
      </c>
      <c r="B25" s="20" t="s">
        <v>36</v>
      </c>
      <c r="C25" s="25" t="s">
        <v>37</v>
      </c>
      <c r="D25" s="11"/>
      <c r="E25" s="12"/>
      <c r="F25" s="11"/>
      <c r="G25" s="9"/>
      <c r="H25" s="11"/>
      <c r="I25" s="9"/>
      <c r="J25" s="11"/>
      <c r="K25" s="9"/>
      <c r="L25" s="11"/>
      <c r="M25" s="12"/>
      <c r="N25" s="11"/>
      <c r="O25" s="12"/>
      <c r="P25" s="11"/>
      <c r="Q25" s="9"/>
      <c r="R25" s="11"/>
      <c r="S25" s="9"/>
      <c r="T25" s="11"/>
      <c r="U25" s="9"/>
      <c r="V25" s="11"/>
      <c r="W25" s="9"/>
      <c r="X25" s="11"/>
      <c r="Y25" s="9"/>
      <c r="Z25" s="11"/>
      <c r="AA25" s="12"/>
      <c r="AB25" s="11"/>
      <c r="AC25" s="9"/>
      <c r="AD25" s="9"/>
      <c r="AE25" s="13">
        <f t="shared" si="1"/>
        <v>0</v>
      </c>
    </row>
    <row r="26" spans="1:31" ht="18" customHeight="1">
      <c r="A26" s="14">
        <v>21</v>
      </c>
      <c r="B26" s="20" t="s">
        <v>102</v>
      </c>
      <c r="C26" s="25" t="s">
        <v>94</v>
      </c>
      <c r="D26" s="11"/>
      <c r="E26" s="9"/>
      <c r="F26" s="11"/>
      <c r="G26" s="9"/>
      <c r="H26" s="11"/>
      <c r="I26" s="9"/>
      <c r="J26" s="11"/>
      <c r="K26" s="9"/>
      <c r="L26" s="11"/>
      <c r="M26" s="12"/>
      <c r="N26" s="11"/>
      <c r="O26" s="12"/>
      <c r="P26" s="11"/>
      <c r="Q26" s="9"/>
      <c r="R26" s="11"/>
      <c r="S26" s="9"/>
      <c r="T26" s="11"/>
      <c r="U26" s="9"/>
      <c r="V26" s="11"/>
      <c r="W26" s="9"/>
      <c r="X26" s="11"/>
      <c r="Y26" s="9"/>
      <c r="Z26" s="11"/>
      <c r="AA26" s="12"/>
      <c r="AB26" s="11"/>
      <c r="AC26" s="9"/>
      <c r="AD26" s="9"/>
      <c r="AE26" s="13">
        <f t="shared" si="1"/>
        <v>0</v>
      </c>
    </row>
    <row r="27" spans="1:31" s="8" customFormat="1" ht="18" customHeight="1">
      <c r="A27" s="14">
        <v>22</v>
      </c>
      <c r="B27" s="20" t="s">
        <v>57</v>
      </c>
      <c r="C27" s="25" t="s">
        <v>54</v>
      </c>
      <c r="D27" s="11"/>
      <c r="E27" s="12"/>
      <c r="F27" s="10"/>
      <c r="G27" s="12"/>
      <c r="H27" s="11"/>
      <c r="I27" s="12"/>
      <c r="J27" s="10"/>
      <c r="K27" s="12"/>
      <c r="L27" s="11"/>
      <c r="M27" s="12"/>
      <c r="N27" s="11"/>
      <c r="O27" s="12"/>
      <c r="P27" s="11"/>
      <c r="Q27" s="12"/>
      <c r="R27" s="11"/>
      <c r="S27" s="12"/>
      <c r="T27" s="11"/>
      <c r="U27" s="12"/>
      <c r="V27" s="11"/>
      <c r="W27" s="12"/>
      <c r="X27" s="11"/>
      <c r="Y27" s="12"/>
      <c r="Z27" s="11"/>
      <c r="AA27" s="12"/>
      <c r="AB27" s="11"/>
      <c r="AC27" s="12"/>
      <c r="AD27" s="9"/>
      <c r="AE27" s="13">
        <f t="shared" si="1"/>
        <v>0</v>
      </c>
    </row>
    <row r="28" spans="1:31" s="8" customFormat="1" ht="18" customHeight="1">
      <c r="A28" s="14">
        <v>23</v>
      </c>
      <c r="B28" s="20" t="s">
        <v>101</v>
      </c>
      <c r="C28" s="25" t="s">
        <v>94</v>
      </c>
      <c r="D28" s="11"/>
      <c r="E28" s="9"/>
      <c r="F28" s="11"/>
      <c r="G28" s="9"/>
      <c r="H28" s="11"/>
      <c r="I28" s="9"/>
      <c r="J28" s="11"/>
      <c r="K28" s="9"/>
      <c r="L28" s="11"/>
      <c r="M28" s="12"/>
      <c r="N28" s="11"/>
      <c r="O28" s="12"/>
      <c r="P28" s="11"/>
      <c r="Q28" s="9"/>
      <c r="R28" s="11"/>
      <c r="S28" s="9"/>
      <c r="T28" s="11"/>
      <c r="U28" s="9"/>
      <c r="V28" s="11"/>
      <c r="W28" s="9"/>
      <c r="X28" s="11"/>
      <c r="Y28" s="9"/>
      <c r="Z28" s="11"/>
      <c r="AA28" s="12"/>
      <c r="AB28" s="11"/>
      <c r="AC28" s="9"/>
      <c r="AD28" s="9"/>
      <c r="AE28" s="13">
        <f t="shared" si="1"/>
        <v>0</v>
      </c>
    </row>
    <row r="29" spans="1:31" ht="18" customHeight="1">
      <c r="A29" s="14">
        <v>24</v>
      </c>
      <c r="B29" s="20" t="s">
        <v>24</v>
      </c>
      <c r="C29" s="25" t="s">
        <v>15</v>
      </c>
      <c r="D29" s="11"/>
      <c r="E29" s="12"/>
      <c r="F29" s="11"/>
      <c r="G29" s="12"/>
      <c r="H29" s="11"/>
      <c r="I29" s="12"/>
      <c r="J29" s="11"/>
      <c r="K29" s="12"/>
      <c r="L29" s="11"/>
      <c r="M29" s="12"/>
      <c r="N29" s="11"/>
      <c r="O29" s="12"/>
      <c r="P29" s="11"/>
      <c r="Q29" s="12"/>
      <c r="R29" s="11"/>
      <c r="S29" s="12"/>
      <c r="T29" s="11"/>
      <c r="U29" s="12"/>
      <c r="V29" s="11"/>
      <c r="W29" s="12"/>
      <c r="X29" s="11"/>
      <c r="Y29" s="12"/>
      <c r="Z29" s="11"/>
      <c r="AA29" s="12"/>
      <c r="AB29" s="11"/>
      <c r="AC29" s="12"/>
      <c r="AD29" s="9"/>
      <c r="AE29" s="13">
        <f t="shared" si="1"/>
        <v>0</v>
      </c>
    </row>
    <row r="30" spans="1:31" ht="18" customHeight="1">
      <c r="A30" s="14">
        <v>25</v>
      </c>
      <c r="B30" s="20" t="s">
        <v>86</v>
      </c>
      <c r="C30" s="27" t="s">
        <v>79</v>
      </c>
      <c r="D30" s="11"/>
      <c r="E30" s="12"/>
      <c r="F30" s="11"/>
      <c r="G30" s="9"/>
      <c r="H30" s="11"/>
      <c r="I30" s="9"/>
      <c r="J30" s="11"/>
      <c r="K30" s="9"/>
      <c r="L30" s="11"/>
      <c r="M30" s="12"/>
      <c r="N30" s="11"/>
      <c r="O30" s="12"/>
      <c r="P30" s="11"/>
      <c r="Q30" s="9"/>
      <c r="R30" s="11"/>
      <c r="S30" s="9"/>
      <c r="T30" s="11"/>
      <c r="U30" s="9"/>
      <c r="V30" s="11"/>
      <c r="W30" s="9"/>
      <c r="X30" s="11"/>
      <c r="Y30" s="9"/>
      <c r="Z30" s="11"/>
      <c r="AA30" s="12"/>
      <c r="AB30" s="11"/>
      <c r="AC30" s="9"/>
      <c r="AD30" s="9"/>
      <c r="AE30" s="13">
        <f t="shared" si="1"/>
        <v>0</v>
      </c>
    </row>
    <row r="31" spans="1:31" ht="18" customHeight="1">
      <c r="A31" s="14">
        <v>26</v>
      </c>
      <c r="B31" s="36" t="s">
        <v>41</v>
      </c>
      <c r="C31" s="25" t="s">
        <v>2</v>
      </c>
      <c r="D31" s="11"/>
      <c r="E31" s="12"/>
      <c r="F31" s="11"/>
      <c r="G31" s="9"/>
      <c r="H31" s="11"/>
      <c r="I31" s="9"/>
      <c r="J31" s="11"/>
      <c r="K31" s="9"/>
      <c r="L31" s="11"/>
      <c r="M31" s="12"/>
      <c r="N31" s="11"/>
      <c r="O31" s="12"/>
      <c r="P31" s="11"/>
      <c r="Q31" s="9"/>
      <c r="R31" s="11"/>
      <c r="S31" s="9"/>
      <c r="T31" s="11"/>
      <c r="U31" s="9"/>
      <c r="V31" s="11"/>
      <c r="W31" s="9"/>
      <c r="X31" s="11"/>
      <c r="Y31" s="9"/>
      <c r="Z31" s="11"/>
      <c r="AA31" s="12"/>
      <c r="AB31" s="11"/>
      <c r="AC31" s="9"/>
      <c r="AD31" s="9"/>
      <c r="AE31" s="13">
        <f t="shared" si="1"/>
        <v>0</v>
      </c>
    </row>
    <row r="32" spans="1:31" ht="18" customHeight="1">
      <c r="A32" s="14">
        <v>27</v>
      </c>
      <c r="B32" s="20" t="s">
        <v>25</v>
      </c>
      <c r="C32" s="25" t="s">
        <v>15</v>
      </c>
      <c r="D32" s="11"/>
      <c r="E32" s="12"/>
      <c r="F32" s="11"/>
      <c r="G32" s="9"/>
      <c r="H32" s="11"/>
      <c r="I32" s="9"/>
      <c r="J32" s="11"/>
      <c r="K32" s="9"/>
      <c r="L32" s="11"/>
      <c r="M32" s="12"/>
      <c r="N32" s="11"/>
      <c r="O32" s="12"/>
      <c r="P32" s="11"/>
      <c r="Q32" s="9"/>
      <c r="R32" s="11"/>
      <c r="S32" s="9"/>
      <c r="T32" s="11"/>
      <c r="U32" s="9"/>
      <c r="V32" s="11"/>
      <c r="W32" s="9"/>
      <c r="X32" s="11"/>
      <c r="Y32" s="9"/>
      <c r="Z32" s="11"/>
      <c r="AA32" s="12"/>
      <c r="AB32" s="11"/>
      <c r="AC32" s="9"/>
      <c r="AD32" s="9"/>
      <c r="AE32" s="13">
        <f t="shared" si="1"/>
        <v>0</v>
      </c>
    </row>
    <row r="33" spans="1:31" s="8" customFormat="1" ht="18" customHeight="1">
      <c r="A33" s="14">
        <v>28</v>
      </c>
      <c r="B33" s="20" t="s">
        <v>80</v>
      </c>
      <c r="C33" s="25" t="s">
        <v>79</v>
      </c>
      <c r="D33" s="11"/>
      <c r="E33" s="12"/>
      <c r="F33" s="11"/>
      <c r="G33" s="9"/>
      <c r="H33" s="11"/>
      <c r="I33" s="9"/>
      <c r="J33" s="11"/>
      <c r="K33" s="9"/>
      <c r="L33" s="11"/>
      <c r="M33" s="12"/>
      <c r="N33" s="11"/>
      <c r="O33" s="12"/>
      <c r="P33" s="11"/>
      <c r="Q33" s="9"/>
      <c r="R33" s="11"/>
      <c r="S33" s="9"/>
      <c r="T33" s="11"/>
      <c r="U33" s="9"/>
      <c r="V33" s="11"/>
      <c r="W33" s="9"/>
      <c r="X33" s="11"/>
      <c r="Y33" s="9"/>
      <c r="Z33" s="11"/>
      <c r="AA33" s="12"/>
      <c r="AB33" s="11"/>
      <c r="AC33" s="9"/>
      <c r="AD33" s="9"/>
      <c r="AE33" s="13">
        <f t="shared" si="1"/>
        <v>0</v>
      </c>
    </row>
    <row r="34" spans="1:31" s="8" customFormat="1" ht="18" customHeight="1">
      <c r="A34" s="14">
        <v>29</v>
      </c>
      <c r="B34" s="20" t="s">
        <v>49</v>
      </c>
      <c r="C34" s="25" t="s">
        <v>2</v>
      </c>
      <c r="D34" s="11"/>
      <c r="E34" s="12"/>
      <c r="F34" s="11"/>
      <c r="G34" s="9"/>
      <c r="H34" s="11"/>
      <c r="I34" s="9"/>
      <c r="J34" s="11"/>
      <c r="K34" s="9"/>
      <c r="L34" s="11"/>
      <c r="M34" s="12"/>
      <c r="N34" s="11"/>
      <c r="O34" s="12"/>
      <c r="P34" s="11"/>
      <c r="Q34" s="9"/>
      <c r="R34" s="11"/>
      <c r="S34" s="9"/>
      <c r="T34" s="11"/>
      <c r="U34" s="9"/>
      <c r="V34" s="11"/>
      <c r="W34" s="9"/>
      <c r="X34" s="11"/>
      <c r="Y34" s="9"/>
      <c r="Z34" s="11"/>
      <c r="AA34" s="12"/>
      <c r="AB34" s="11"/>
      <c r="AC34" s="9"/>
      <c r="AD34" s="9"/>
      <c r="AE34" s="13">
        <f t="shared" si="1"/>
        <v>0</v>
      </c>
    </row>
    <row r="35" spans="1:31" s="8" customFormat="1" ht="18" customHeight="1">
      <c r="A35" s="14">
        <v>30</v>
      </c>
      <c r="B35" s="20" t="s">
        <v>104</v>
      </c>
      <c r="C35" s="25" t="s">
        <v>94</v>
      </c>
      <c r="D35" s="11"/>
      <c r="E35" s="9"/>
      <c r="F35" s="11"/>
      <c r="G35" s="9"/>
      <c r="H35" s="11"/>
      <c r="I35" s="9"/>
      <c r="J35" s="11"/>
      <c r="K35" s="9"/>
      <c r="L35" s="11"/>
      <c r="M35" s="12"/>
      <c r="N35" s="11"/>
      <c r="O35" s="12"/>
      <c r="P35" s="11"/>
      <c r="Q35" s="9"/>
      <c r="R35" s="11"/>
      <c r="S35" s="9"/>
      <c r="T35" s="11"/>
      <c r="U35" s="9"/>
      <c r="V35" s="11"/>
      <c r="W35" s="9"/>
      <c r="X35" s="11"/>
      <c r="Y35" s="9"/>
      <c r="Z35" s="11"/>
      <c r="AA35" s="12"/>
      <c r="AB35" s="11"/>
      <c r="AC35" s="9"/>
      <c r="AD35" s="9"/>
      <c r="AE35" s="13">
        <f t="shared" si="1"/>
        <v>0</v>
      </c>
    </row>
    <row r="36" spans="1:31" s="8" customFormat="1" ht="18" customHeight="1">
      <c r="A36" s="14">
        <v>31</v>
      </c>
      <c r="B36" s="20" t="s">
        <v>63</v>
      </c>
      <c r="C36" s="27" t="s">
        <v>61</v>
      </c>
      <c r="D36" s="11"/>
      <c r="E36" s="12"/>
      <c r="F36" s="11"/>
      <c r="G36" s="12"/>
      <c r="H36" s="11"/>
      <c r="I36" s="12"/>
      <c r="J36" s="11"/>
      <c r="K36" s="12"/>
      <c r="L36" s="11"/>
      <c r="M36" s="12"/>
      <c r="N36" s="11"/>
      <c r="O36" s="12"/>
      <c r="P36" s="11"/>
      <c r="Q36" s="12"/>
      <c r="R36" s="11"/>
      <c r="S36" s="12"/>
      <c r="T36" s="11"/>
      <c r="U36" s="12"/>
      <c r="V36" s="11"/>
      <c r="W36" s="12"/>
      <c r="X36" s="11"/>
      <c r="Y36" s="12"/>
      <c r="Z36" s="11"/>
      <c r="AA36" s="12"/>
      <c r="AB36" s="11"/>
      <c r="AC36" s="12"/>
      <c r="AD36" s="9"/>
      <c r="AE36" s="13">
        <f t="shared" si="1"/>
        <v>0</v>
      </c>
    </row>
    <row r="37" spans="1:31" s="8" customFormat="1" ht="18" customHeight="1">
      <c r="A37" s="14">
        <v>32</v>
      </c>
      <c r="B37" s="35" t="s">
        <v>81</v>
      </c>
      <c r="C37" s="25" t="s">
        <v>79</v>
      </c>
      <c r="D37" s="11"/>
      <c r="E37" s="12"/>
      <c r="F37" s="11"/>
      <c r="G37" s="9"/>
      <c r="H37" s="11"/>
      <c r="I37" s="9"/>
      <c r="J37" s="11"/>
      <c r="K37" s="9"/>
      <c r="L37" s="11"/>
      <c r="M37" s="12"/>
      <c r="N37" s="11"/>
      <c r="O37" s="12"/>
      <c r="P37" s="11"/>
      <c r="Q37" s="9"/>
      <c r="R37" s="11"/>
      <c r="S37" s="9"/>
      <c r="T37" s="11"/>
      <c r="U37" s="9"/>
      <c r="V37" s="11"/>
      <c r="W37" s="9"/>
      <c r="X37" s="11"/>
      <c r="Y37" s="9"/>
      <c r="Z37" s="11"/>
      <c r="AA37" s="12"/>
      <c r="AB37" s="11"/>
      <c r="AC37" s="9"/>
      <c r="AD37" s="9"/>
      <c r="AE37" s="13">
        <f t="shared" si="1"/>
        <v>0</v>
      </c>
    </row>
    <row r="38" spans="1:31" s="8" customFormat="1" ht="18" customHeight="1">
      <c r="A38" s="14">
        <v>33</v>
      </c>
      <c r="B38" s="20" t="s">
        <v>75</v>
      </c>
      <c r="C38" s="27" t="s">
        <v>71</v>
      </c>
      <c r="D38" s="11"/>
      <c r="E38" s="12"/>
      <c r="F38" s="11"/>
      <c r="G38" s="12"/>
      <c r="H38" s="11"/>
      <c r="I38" s="12"/>
      <c r="J38" s="11"/>
      <c r="K38" s="12"/>
      <c r="L38" s="11"/>
      <c r="M38" s="12"/>
      <c r="N38" s="11"/>
      <c r="O38" s="12"/>
      <c r="P38" s="11"/>
      <c r="Q38" s="12"/>
      <c r="R38" s="11"/>
      <c r="S38" s="12"/>
      <c r="T38" s="11"/>
      <c r="U38" s="12"/>
      <c r="V38" s="11"/>
      <c r="W38" s="12"/>
      <c r="X38" s="11"/>
      <c r="Y38" s="12"/>
      <c r="Z38" s="11"/>
      <c r="AA38" s="12"/>
      <c r="AB38" s="11"/>
      <c r="AC38" s="12"/>
      <c r="AD38" s="9"/>
      <c r="AE38" s="13">
        <f t="shared" si="1"/>
        <v>0</v>
      </c>
    </row>
    <row r="39" spans="1:31" s="8" customFormat="1" ht="18" customHeight="1">
      <c r="A39" s="14">
        <v>34</v>
      </c>
      <c r="B39" s="20" t="s">
        <v>83</v>
      </c>
      <c r="C39" s="27" t="s">
        <v>79</v>
      </c>
      <c r="D39" s="11"/>
      <c r="E39" s="12"/>
      <c r="F39" s="11"/>
      <c r="G39" s="9"/>
      <c r="H39" s="11"/>
      <c r="I39" s="9"/>
      <c r="J39" s="11"/>
      <c r="K39" s="9"/>
      <c r="L39" s="11"/>
      <c r="M39" s="12"/>
      <c r="N39" s="11"/>
      <c r="O39" s="12"/>
      <c r="P39" s="11"/>
      <c r="Q39" s="9"/>
      <c r="R39" s="11"/>
      <c r="S39" s="9"/>
      <c r="T39" s="11"/>
      <c r="U39" s="9"/>
      <c r="V39" s="11"/>
      <c r="W39" s="9"/>
      <c r="X39" s="11"/>
      <c r="Y39" s="9"/>
      <c r="Z39" s="11"/>
      <c r="AA39" s="12"/>
      <c r="AB39" s="11"/>
      <c r="AC39" s="9"/>
      <c r="AD39" s="9"/>
      <c r="AE39" s="13">
        <f t="shared" si="1"/>
        <v>0</v>
      </c>
    </row>
    <row r="40" spans="1:31" s="8" customFormat="1" ht="18" customHeight="1">
      <c r="A40" s="14">
        <v>35</v>
      </c>
      <c r="B40" s="20" t="s">
        <v>88</v>
      </c>
      <c r="C40" s="27" t="s">
        <v>79</v>
      </c>
      <c r="D40" s="11"/>
      <c r="E40" s="12"/>
      <c r="F40" s="11"/>
      <c r="G40" s="9"/>
      <c r="H40" s="11"/>
      <c r="I40" s="9"/>
      <c r="J40" s="11"/>
      <c r="K40" s="9"/>
      <c r="L40" s="11"/>
      <c r="M40" s="12"/>
      <c r="N40" s="11"/>
      <c r="O40" s="12"/>
      <c r="P40" s="11"/>
      <c r="Q40" s="9"/>
      <c r="R40" s="11"/>
      <c r="S40" s="9"/>
      <c r="T40" s="11"/>
      <c r="U40" s="9"/>
      <c r="V40" s="11"/>
      <c r="W40" s="9"/>
      <c r="X40" s="11"/>
      <c r="Y40" s="9"/>
      <c r="Z40" s="11"/>
      <c r="AA40" s="12"/>
      <c r="AB40" s="11"/>
      <c r="AC40" s="9"/>
      <c r="AD40" s="9"/>
      <c r="AE40" s="13">
        <f t="shared" si="1"/>
        <v>0</v>
      </c>
    </row>
    <row r="41" spans="1:31" s="8" customFormat="1" ht="18" customHeight="1">
      <c r="A41" s="14">
        <v>36</v>
      </c>
      <c r="B41" s="32" t="s">
        <v>26</v>
      </c>
      <c r="C41" s="25" t="s">
        <v>15</v>
      </c>
      <c r="D41" s="11"/>
      <c r="E41" s="12"/>
      <c r="F41" s="11"/>
      <c r="G41" s="9"/>
      <c r="H41" s="11"/>
      <c r="I41" s="9"/>
      <c r="J41" s="11"/>
      <c r="K41" s="9"/>
      <c r="L41" s="11"/>
      <c r="M41" s="12"/>
      <c r="N41" s="11"/>
      <c r="O41" s="12"/>
      <c r="P41" s="11"/>
      <c r="Q41" s="9"/>
      <c r="R41" s="11"/>
      <c r="S41" s="9"/>
      <c r="T41" s="11"/>
      <c r="U41" s="9"/>
      <c r="V41" s="11"/>
      <c r="W41" s="9"/>
      <c r="X41" s="11"/>
      <c r="Y41" s="9"/>
      <c r="Z41" s="11"/>
      <c r="AA41" s="12"/>
      <c r="AB41" s="11"/>
      <c r="AC41" s="9"/>
      <c r="AD41" s="9"/>
      <c r="AE41" s="13">
        <f t="shared" si="1"/>
        <v>0</v>
      </c>
    </row>
    <row r="42" spans="1:31" s="8" customFormat="1" ht="18" customHeight="1">
      <c r="A42" s="14">
        <v>37</v>
      </c>
      <c r="B42" s="20" t="s">
        <v>42</v>
      </c>
      <c r="C42" s="25" t="s">
        <v>2</v>
      </c>
      <c r="D42" s="11"/>
      <c r="E42" s="12"/>
      <c r="F42" s="11"/>
      <c r="G42" s="9"/>
      <c r="H42" s="11"/>
      <c r="I42" s="9"/>
      <c r="J42" s="11"/>
      <c r="K42" s="9"/>
      <c r="L42" s="11"/>
      <c r="M42" s="12"/>
      <c r="N42" s="11"/>
      <c r="O42" s="12"/>
      <c r="P42" s="11"/>
      <c r="Q42" s="9"/>
      <c r="R42" s="11"/>
      <c r="S42" s="9"/>
      <c r="T42" s="11"/>
      <c r="U42" s="9"/>
      <c r="V42" s="11"/>
      <c r="W42" s="9"/>
      <c r="X42" s="11"/>
      <c r="Y42" s="9"/>
      <c r="Z42" s="11"/>
      <c r="AA42" s="12"/>
      <c r="AB42" s="11"/>
      <c r="AC42" s="9"/>
      <c r="AD42" s="9"/>
      <c r="AE42" s="13">
        <f t="shared" si="1"/>
        <v>0</v>
      </c>
    </row>
    <row r="43" spans="1:31" s="8" customFormat="1" ht="18" customHeight="1">
      <c r="A43" s="14">
        <v>38</v>
      </c>
      <c r="B43" s="17" t="s">
        <v>27</v>
      </c>
      <c r="C43" s="25" t="s">
        <v>15</v>
      </c>
      <c r="D43" s="11"/>
      <c r="E43" s="12"/>
      <c r="F43" s="11"/>
      <c r="G43" s="9"/>
      <c r="H43" s="11"/>
      <c r="I43" s="9"/>
      <c r="J43" s="11"/>
      <c r="K43" s="9"/>
      <c r="L43" s="11"/>
      <c r="M43" s="12"/>
      <c r="N43" s="11"/>
      <c r="O43" s="12"/>
      <c r="P43" s="11"/>
      <c r="Q43" s="9"/>
      <c r="R43" s="11"/>
      <c r="S43" s="9"/>
      <c r="T43" s="11"/>
      <c r="U43" s="9"/>
      <c r="V43" s="11"/>
      <c r="W43" s="9"/>
      <c r="X43" s="11"/>
      <c r="Y43" s="9"/>
      <c r="Z43" s="11"/>
      <c r="AA43" s="12"/>
      <c r="AB43" s="11"/>
      <c r="AC43" s="9"/>
      <c r="AD43" s="9"/>
      <c r="AE43" s="13">
        <f t="shared" si="1"/>
        <v>0</v>
      </c>
    </row>
    <row r="44" spans="1:31" s="8" customFormat="1" ht="18" customHeight="1">
      <c r="A44" s="14">
        <v>39</v>
      </c>
      <c r="B44" s="17" t="s">
        <v>28</v>
      </c>
      <c r="C44" s="25" t="s">
        <v>15</v>
      </c>
      <c r="D44" s="11"/>
      <c r="E44" s="12"/>
      <c r="F44" s="11"/>
      <c r="G44" s="9"/>
      <c r="H44" s="11"/>
      <c r="I44" s="9"/>
      <c r="J44" s="11"/>
      <c r="K44" s="9"/>
      <c r="L44" s="11"/>
      <c r="M44" s="12"/>
      <c r="N44" s="11"/>
      <c r="O44" s="12"/>
      <c r="P44" s="11"/>
      <c r="Q44" s="9"/>
      <c r="R44" s="11"/>
      <c r="S44" s="9"/>
      <c r="T44" s="11"/>
      <c r="U44" s="9"/>
      <c r="V44" s="11"/>
      <c r="W44" s="9"/>
      <c r="X44" s="11"/>
      <c r="Y44" s="9"/>
      <c r="Z44" s="11"/>
      <c r="AA44" s="12"/>
      <c r="AB44" s="11"/>
      <c r="AC44" s="9"/>
      <c r="AD44" s="9"/>
      <c r="AE44" s="13">
        <f t="shared" si="1"/>
        <v>0</v>
      </c>
    </row>
    <row r="45" spans="1:31" s="8" customFormat="1" ht="18" customHeight="1">
      <c r="A45" s="14">
        <v>40</v>
      </c>
      <c r="B45" s="20" t="s">
        <v>89</v>
      </c>
      <c r="C45" s="27" t="s">
        <v>79</v>
      </c>
      <c r="D45" s="11"/>
      <c r="E45" s="12"/>
      <c r="F45" s="11"/>
      <c r="G45" s="9"/>
      <c r="H45" s="11"/>
      <c r="I45" s="9"/>
      <c r="J45" s="11"/>
      <c r="K45" s="9"/>
      <c r="L45" s="11"/>
      <c r="M45" s="12"/>
      <c r="N45" s="11"/>
      <c r="O45" s="12"/>
      <c r="P45" s="11"/>
      <c r="Q45" s="9"/>
      <c r="R45" s="11"/>
      <c r="S45" s="9"/>
      <c r="T45" s="11"/>
      <c r="U45" s="9"/>
      <c r="V45" s="11"/>
      <c r="W45" s="9"/>
      <c r="X45" s="11"/>
      <c r="Y45" s="9"/>
      <c r="Z45" s="11"/>
      <c r="AA45" s="12"/>
      <c r="AB45" s="11"/>
      <c r="AC45" s="9"/>
      <c r="AD45" s="9"/>
      <c r="AE45" s="13">
        <f t="shared" si="1"/>
        <v>0</v>
      </c>
    </row>
    <row r="46" spans="1:31" s="8" customFormat="1" ht="18" customHeight="1">
      <c r="A46" s="14">
        <v>41</v>
      </c>
      <c r="B46" s="36" t="s">
        <v>90</v>
      </c>
      <c r="C46" s="27" t="s">
        <v>79</v>
      </c>
      <c r="D46" s="11"/>
      <c r="E46" s="12"/>
      <c r="F46" s="11"/>
      <c r="G46" s="9"/>
      <c r="H46" s="11"/>
      <c r="I46" s="9"/>
      <c r="J46" s="11"/>
      <c r="K46" s="9"/>
      <c r="L46" s="11"/>
      <c r="M46" s="12"/>
      <c r="N46" s="11"/>
      <c r="O46" s="12"/>
      <c r="P46" s="11"/>
      <c r="Q46" s="9"/>
      <c r="R46" s="11"/>
      <c r="S46" s="9"/>
      <c r="T46" s="11"/>
      <c r="U46" s="9"/>
      <c r="V46" s="11"/>
      <c r="W46" s="9"/>
      <c r="X46" s="11"/>
      <c r="Y46" s="9"/>
      <c r="Z46" s="11"/>
      <c r="AA46" s="12"/>
      <c r="AB46" s="11"/>
      <c r="AC46" s="9"/>
      <c r="AD46" s="9"/>
      <c r="AE46" s="13">
        <f>E46+G46+I46+K46+M46+O46+Q46+S46+U46+W46+Y46+AA46+AC46</f>
        <v>0</v>
      </c>
    </row>
    <row r="47" spans="1:31" s="8" customFormat="1" ht="18" customHeight="1">
      <c r="A47" s="14">
        <v>42</v>
      </c>
      <c r="B47" s="20" t="s">
        <v>87</v>
      </c>
      <c r="C47" s="25" t="s">
        <v>79</v>
      </c>
      <c r="D47" s="11"/>
      <c r="E47" s="12"/>
      <c r="F47" s="11"/>
      <c r="G47" s="9"/>
      <c r="H47" s="11"/>
      <c r="I47" s="9"/>
      <c r="J47" s="11"/>
      <c r="K47" s="9"/>
      <c r="L47" s="11"/>
      <c r="M47" s="12"/>
      <c r="N47" s="11"/>
      <c r="O47" s="12"/>
      <c r="P47" s="11"/>
      <c r="Q47" s="9"/>
      <c r="R47" s="11"/>
      <c r="S47" s="9"/>
      <c r="T47" s="11"/>
      <c r="U47" s="9"/>
      <c r="V47" s="11"/>
      <c r="W47" s="9"/>
      <c r="X47" s="11"/>
      <c r="Y47" s="9"/>
      <c r="Z47" s="11"/>
      <c r="AA47" s="12"/>
      <c r="AB47" s="11"/>
      <c r="AC47" s="9"/>
      <c r="AD47" s="9"/>
      <c r="AE47" s="13">
        <f t="shared" si="1"/>
        <v>0</v>
      </c>
    </row>
    <row r="48" spans="1:31" s="8" customFormat="1" ht="18" customHeight="1">
      <c r="A48" s="14">
        <v>43</v>
      </c>
      <c r="B48" s="24" t="s">
        <v>29</v>
      </c>
      <c r="C48" s="25" t="s">
        <v>15</v>
      </c>
      <c r="D48" s="11"/>
      <c r="E48" s="12"/>
      <c r="F48" s="10"/>
      <c r="G48" s="12"/>
      <c r="H48" s="11"/>
      <c r="I48" s="12"/>
      <c r="J48" s="10"/>
      <c r="K48" s="12"/>
      <c r="L48" s="11"/>
      <c r="M48" s="12"/>
      <c r="N48" s="11"/>
      <c r="O48" s="12"/>
      <c r="P48" s="11"/>
      <c r="Q48" s="12"/>
      <c r="R48" s="11"/>
      <c r="S48" s="12"/>
      <c r="T48" s="11"/>
      <c r="U48" s="12"/>
      <c r="V48" s="11"/>
      <c r="W48" s="12"/>
      <c r="X48" s="11"/>
      <c r="Y48" s="12"/>
      <c r="Z48" s="11"/>
      <c r="AA48" s="12"/>
      <c r="AB48" s="11"/>
      <c r="AC48" s="12"/>
      <c r="AD48" s="9"/>
      <c r="AE48" s="13">
        <f t="shared" si="1"/>
        <v>0</v>
      </c>
    </row>
    <row r="49" spans="1:31" s="8" customFormat="1" ht="18" customHeight="1">
      <c r="A49" s="14">
        <v>44</v>
      </c>
      <c r="B49" s="20" t="s">
        <v>70</v>
      </c>
      <c r="C49" s="25" t="s">
        <v>69</v>
      </c>
      <c r="D49" s="11"/>
      <c r="E49" s="12"/>
      <c r="F49" s="11"/>
      <c r="G49" s="12"/>
      <c r="H49" s="11"/>
      <c r="I49" s="12"/>
      <c r="J49" s="11"/>
      <c r="K49" s="12"/>
      <c r="L49" s="11"/>
      <c r="M49" s="12"/>
      <c r="N49" s="11"/>
      <c r="O49" s="12"/>
      <c r="P49" s="11"/>
      <c r="Q49" s="12"/>
      <c r="R49" s="11"/>
      <c r="S49" s="12"/>
      <c r="T49" s="11"/>
      <c r="U49" s="12"/>
      <c r="V49" s="11"/>
      <c r="W49" s="12"/>
      <c r="X49" s="11"/>
      <c r="Y49" s="12"/>
      <c r="Z49" s="11"/>
      <c r="AA49" s="12"/>
      <c r="AB49" s="11"/>
      <c r="AC49" s="12"/>
      <c r="AD49" s="9"/>
      <c r="AE49" s="13">
        <f t="shared" si="1"/>
        <v>0</v>
      </c>
    </row>
    <row r="50" spans="1:31" s="8" customFormat="1" ht="18" customHeight="1">
      <c r="A50" s="14">
        <v>45</v>
      </c>
      <c r="B50" s="20" t="s">
        <v>59</v>
      </c>
      <c r="C50" s="25" t="s">
        <v>54</v>
      </c>
      <c r="D50" s="11"/>
      <c r="E50" s="12"/>
      <c r="F50" s="11"/>
      <c r="G50" s="12"/>
      <c r="H50" s="11"/>
      <c r="I50" s="12"/>
      <c r="J50" s="11"/>
      <c r="K50" s="12"/>
      <c r="L50" s="11"/>
      <c r="M50" s="12"/>
      <c r="N50" s="11"/>
      <c r="O50" s="12"/>
      <c r="P50" s="11"/>
      <c r="Q50" s="12"/>
      <c r="R50" s="11"/>
      <c r="S50" s="12"/>
      <c r="T50" s="11"/>
      <c r="U50" s="12"/>
      <c r="V50" s="11"/>
      <c r="W50" s="12"/>
      <c r="X50" s="11"/>
      <c r="Y50" s="12"/>
      <c r="Z50" s="11"/>
      <c r="AA50" s="12"/>
      <c r="AB50" s="11"/>
      <c r="AC50" s="12"/>
      <c r="AD50" s="9"/>
      <c r="AE50" s="13">
        <f t="shared" si="1"/>
        <v>0</v>
      </c>
    </row>
    <row r="51" spans="1:31" s="8" customFormat="1" ht="18" customHeight="1">
      <c r="A51" s="14">
        <v>46</v>
      </c>
      <c r="B51" s="17" t="s">
        <v>58</v>
      </c>
      <c r="C51" s="25" t="s">
        <v>54</v>
      </c>
      <c r="D51" s="11"/>
      <c r="E51" s="12"/>
      <c r="F51" s="11"/>
      <c r="G51" s="12"/>
      <c r="H51" s="11"/>
      <c r="I51" s="12"/>
      <c r="J51" s="11"/>
      <c r="K51" s="12"/>
      <c r="L51" s="11"/>
      <c r="M51" s="12"/>
      <c r="N51" s="11"/>
      <c r="O51" s="12"/>
      <c r="P51" s="11"/>
      <c r="Q51" s="12"/>
      <c r="R51" s="11"/>
      <c r="S51" s="12"/>
      <c r="T51" s="11"/>
      <c r="U51" s="12"/>
      <c r="V51" s="11"/>
      <c r="W51" s="12"/>
      <c r="X51" s="11"/>
      <c r="Y51" s="12"/>
      <c r="Z51" s="11"/>
      <c r="AA51" s="12"/>
      <c r="AB51" s="11"/>
      <c r="AC51" s="12"/>
      <c r="AD51" s="9"/>
      <c r="AE51" s="13">
        <f t="shared" si="1"/>
        <v>0</v>
      </c>
    </row>
    <row r="52" spans="1:31" s="8" customFormat="1" ht="18" customHeight="1">
      <c r="A52" s="14">
        <v>47</v>
      </c>
      <c r="B52" s="20" t="s">
        <v>56</v>
      </c>
      <c r="C52" s="25" t="s">
        <v>54</v>
      </c>
      <c r="D52" s="11"/>
      <c r="E52" s="12"/>
      <c r="F52" s="11"/>
      <c r="G52" s="12"/>
      <c r="H52" s="11"/>
      <c r="I52" s="12"/>
      <c r="J52" s="11"/>
      <c r="K52" s="12"/>
      <c r="L52" s="11"/>
      <c r="M52" s="12"/>
      <c r="N52" s="11"/>
      <c r="O52" s="12"/>
      <c r="P52" s="11"/>
      <c r="Q52" s="12"/>
      <c r="R52" s="11"/>
      <c r="S52" s="12"/>
      <c r="T52" s="11"/>
      <c r="U52" s="12"/>
      <c r="V52" s="11"/>
      <c r="W52" s="12"/>
      <c r="X52" s="11"/>
      <c r="Y52" s="12"/>
      <c r="Z52" s="11"/>
      <c r="AA52" s="12"/>
      <c r="AB52" s="11"/>
      <c r="AC52" s="12"/>
      <c r="AD52" s="9"/>
      <c r="AE52" s="13">
        <f t="shared" si="1"/>
        <v>0</v>
      </c>
    </row>
    <row r="53" spans="1:31" s="8" customFormat="1" ht="18" customHeight="1">
      <c r="A53" s="14">
        <v>48</v>
      </c>
      <c r="B53" s="20" t="s">
        <v>105</v>
      </c>
      <c r="C53" s="25" t="s">
        <v>94</v>
      </c>
      <c r="D53" s="11"/>
      <c r="E53" s="9"/>
      <c r="F53" s="11"/>
      <c r="G53" s="9"/>
      <c r="H53" s="11"/>
      <c r="I53" s="9"/>
      <c r="J53" s="11"/>
      <c r="K53" s="9"/>
      <c r="L53" s="11"/>
      <c r="M53" s="12"/>
      <c r="N53" s="11"/>
      <c r="O53" s="12"/>
      <c r="P53" s="11"/>
      <c r="Q53" s="9"/>
      <c r="R53" s="11"/>
      <c r="S53" s="9"/>
      <c r="T53" s="11"/>
      <c r="U53" s="9"/>
      <c r="V53" s="11"/>
      <c r="W53" s="9"/>
      <c r="X53" s="11"/>
      <c r="Y53" s="9"/>
      <c r="Z53" s="11"/>
      <c r="AA53" s="12"/>
      <c r="AB53" s="11"/>
      <c r="AC53" s="9"/>
      <c r="AD53" s="9"/>
      <c r="AE53" s="13">
        <f t="shared" si="1"/>
        <v>0</v>
      </c>
    </row>
    <row r="54" spans="1:31" s="8" customFormat="1" ht="18" customHeight="1">
      <c r="A54" s="14">
        <v>49</v>
      </c>
      <c r="B54" s="32" t="s">
        <v>38</v>
      </c>
      <c r="C54" s="25" t="s">
        <v>37</v>
      </c>
      <c r="D54" s="11"/>
      <c r="E54" s="12"/>
      <c r="F54" s="11"/>
      <c r="G54" s="9"/>
      <c r="H54" s="11"/>
      <c r="I54" s="9"/>
      <c r="J54" s="11"/>
      <c r="K54" s="9"/>
      <c r="L54" s="11"/>
      <c r="M54" s="12"/>
      <c r="N54" s="11"/>
      <c r="O54" s="12"/>
      <c r="P54" s="11"/>
      <c r="Q54" s="9"/>
      <c r="R54" s="11"/>
      <c r="S54" s="9"/>
      <c r="T54" s="11"/>
      <c r="U54" s="9"/>
      <c r="V54" s="11"/>
      <c r="W54" s="9"/>
      <c r="X54" s="11"/>
      <c r="Y54" s="9"/>
      <c r="Z54" s="11"/>
      <c r="AA54" s="12"/>
      <c r="AB54" s="11"/>
      <c r="AC54" s="9"/>
      <c r="AD54" s="9"/>
      <c r="AE54" s="13">
        <f t="shared" si="1"/>
        <v>0</v>
      </c>
    </row>
    <row r="55" spans="1:31" s="8" customFormat="1" ht="18" customHeight="1">
      <c r="A55" s="14">
        <v>50</v>
      </c>
      <c r="B55" s="20" t="s">
        <v>97</v>
      </c>
      <c r="C55" s="27" t="s">
        <v>94</v>
      </c>
      <c r="D55" s="11"/>
      <c r="E55" s="9"/>
      <c r="F55" s="11"/>
      <c r="G55" s="9"/>
      <c r="H55" s="11"/>
      <c r="I55" s="9"/>
      <c r="J55" s="11"/>
      <c r="K55" s="9"/>
      <c r="L55" s="11"/>
      <c r="M55" s="12"/>
      <c r="N55" s="11"/>
      <c r="O55" s="12"/>
      <c r="P55" s="11"/>
      <c r="Q55" s="9"/>
      <c r="R55" s="11"/>
      <c r="S55" s="9"/>
      <c r="T55" s="11"/>
      <c r="U55" s="9"/>
      <c r="V55" s="11"/>
      <c r="W55" s="9"/>
      <c r="X55" s="11"/>
      <c r="Y55" s="9"/>
      <c r="Z55" s="11"/>
      <c r="AA55" s="12"/>
      <c r="AB55" s="11"/>
      <c r="AC55" s="9"/>
      <c r="AD55" s="9"/>
      <c r="AE55" s="13">
        <f t="shared" si="1"/>
        <v>0</v>
      </c>
    </row>
    <row r="56" spans="1:31" ht="18" customHeight="1">
      <c r="A56" s="14">
        <v>51</v>
      </c>
      <c r="B56" s="20" t="s">
        <v>30</v>
      </c>
      <c r="C56" s="25" t="s">
        <v>15</v>
      </c>
      <c r="D56" s="11"/>
      <c r="E56" s="12"/>
      <c r="F56" s="11"/>
      <c r="G56" s="12"/>
      <c r="H56" s="11"/>
      <c r="I56" s="12"/>
      <c r="J56" s="11"/>
      <c r="K56" s="12"/>
      <c r="L56" s="11"/>
      <c r="M56" s="12"/>
      <c r="N56" s="11"/>
      <c r="O56" s="12"/>
      <c r="P56" s="11"/>
      <c r="Q56" s="12"/>
      <c r="R56" s="11"/>
      <c r="S56" s="12"/>
      <c r="T56" s="11"/>
      <c r="U56" s="12"/>
      <c r="V56" s="11"/>
      <c r="W56" s="12"/>
      <c r="X56" s="11"/>
      <c r="Y56" s="12"/>
      <c r="Z56" s="11"/>
      <c r="AA56" s="12"/>
      <c r="AB56" s="11"/>
      <c r="AC56" s="12"/>
      <c r="AD56" s="9"/>
      <c r="AE56" s="13">
        <f t="shared" si="1"/>
        <v>0</v>
      </c>
    </row>
    <row r="57" spans="1:31" ht="18" customHeight="1">
      <c r="A57" s="14">
        <v>52</v>
      </c>
      <c r="B57" s="20" t="s">
        <v>84</v>
      </c>
      <c r="C57" s="25" t="s">
        <v>79</v>
      </c>
      <c r="D57" s="11"/>
      <c r="E57" s="12"/>
      <c r="F57" s="11"/>
      <c r="G57" s="9"/>
      <c r="H57" s="11"/>
      <c r="I57" s="9"/>
      <c r="J57" s="11"/>
      <c r="K57" s="9"/>
      <c r="L57" s="11"/>
      <c r="M57" s="12"/>
      <c r="N57" s="11"/>
      <c r="O57" s="12"/>
      <c r="P57" s="11"/>
      <c r="Q57" s="9"/>
      <c r="R57" s="11"/>
      <c r="S57" s="9"/>
      <c r="T57" s="11"/>
      <c r="U57" s="9"/>
      <c r="V57" s="11"/>
      <c r="W57" s="9"/>
      <c r="X57" s="11"/>
      <c r="Y57" s="9"/>
      <c r="Z57" s="11"/>
      <c r="AA57" s="12"/>
      <c r="AB57" s="11"/>
      <c r="AC57" s="9"/>
      <c r="AD57" s="9"/>
      <c r="AE57" s="13">
        <f t="shared" si="1"/>
        <v>0</v>
      </c>
    </row>
    <row r="58" spans="1:31" ht="18" customHeight="1">
      <c r="A58" s="14">
        <v>53</v>
      </c>
      <c r="B58" s="20" t="s">
        <v>96</v>
      </c>
      <c r="C58" s="27" t="s">
        <v>94</v>
      </c>
      <c r="D58" s="11"/>
      <c r="E58" s="9"/>
      <c r="F58" s="11"/>
      <c r="G58" s="9"/>
      <c r="H58" s="11"/>
      <c r="I58" s="9"/>
      <c r="J58" s="11"/>
      <c r="K58" s="9"/>
      <c r="L58" s="11"/>
      <c r="M58" s="12"/>
      <c r="N58" s="11"/>
      <c r="O58" s="12"/>
      <c r="P58" s="11"/>
      <c r="Q58" s="9"/>
      <c r="R58" s="11"/>
      <c r="S58" s="9"/>
      <c r="T58" s="11"/>
      <c r="U58" s="9"/>
      <c r="V58" s="11"/>
      <c r="W58" s="9"/>
      <c r="X58" s="11"/>
      <c r="Y58" s="9"/>
      <c r="Z58" s="11"/>
      <c r="AA58" s="12"/>
      <c r="AB58" s="11"/>
      <c r="AC58" s="9"/>
      <c r="AD58" s="9"/>
      <c r="AE58" s="13">
        <f t="shared" si="1"/>
        <v>0</v>
      </c>
    </row>
    <row r="59" spans="1:31" ht="18" customHeight="1">
      <c r="A59" s="14">
        <v>54</v>
      </c>
      <c r="B59" s="20" t="s">
        <v>100</v>
      </c>
      <c r="C59" s="27" t="s">
        <v>94</v>
      </c>
      <c r="D59" s="11"/>
      <c r="E59" s="9"/>
      <c r="F59" s="11"/>
      <c r="G59" s="9"/>
      <c r="H59" s="11"/>
      <c r="I59" s="9"/>
      <c r="J59" s="11"/>
      <c r="K59" s="9"/>
      <c r="L59" s="11"/>
      <c r="M59" s="12"/>
      <c r="N59" s="11"/>
      <c r="O59" s="12"/>
      <c r="P59" s="11"/>
      <c r="Q59" s="9"/>
      <c r="R59" s="11"/>
      <c r="S59" s="9"/>
      <c r="T59" s="11"/>
      <c r="U59" s="9"/>
      <c r="V59" s="11"/>
      <c r="W59" s="9"/>
      <c r="X59" s="11"/>
      <c r="Y59" s="9"/>
      <c r="Z59" s="11"/>
      <c r="AA59" s="12"/>
      <c r="AB59" s="11"/>
      <c r="AC59" s="9"/>
      <c r="AD59" s="9"/>
      <c r="AE59" s="13">
        <f t="shared" si="1"/>
        <v>0</v>
      </c>
    </row>
    <row r="60" spans="1:31" ht="18" customHeight="1">
      <c r="A60" s="14">
        <v>55</v>
      </c>
      <c r="B60" s="20" t="s">
        <v>99</v>
      </c>
      <c r="C60" s="27" t="s">
        <v>94</v>
      </c>
      <c r="D60" s="11"/>
      <c r="E60" s="9"/>
      <c r="F60" s="11"/>
      <c r="G60" s="9"/>
      <c r="H60" s="11"/>
      <c r="I60" s="9"/>
      <c r="J60" s="11"/>
      <c r="K60" s="9"/>
      <c r="L60" s="11"/>
      <c r="M60" s="12"/>
      <c r="N60" s="11"/>
      <c r="O60" s="12"/>
      <c r="P60" s="11"/>
      <c r="Q60" s="9"/>
      <c r="R60" s="11"/>
      <c r="S60" s="9"/>
      <c r="T60" s="11"/>
      <c r="U60" s="9"/>
      <c r="V60" s="11"/>
      <c r="W60" s="9"/>
      <c r="X60" s="11"/>
      <c r="Y60" s="9"/>
      <c r="Z60" s="11"/>
      <c r="AA60" s="12"/>
      <c r="AB60" s="11"/>
      <c r="AC60" s="9"/>
      <c r="AD60" s="9"/>
      <c r="AE60" s="13">
        <f t="shared" si="1"/>
        <v>0</v>
      </c>
    </row>
    <row r="61" spans="1:31" ht="18" customHeight="1">
      <c r="A61" s="14">
        <v>56</v>
      </c>
      <c r="B61" s="20" t="s">
        <v>85</v>
      </c>
      <c r="C61" s="25" t="s">
        <v>79</v>
      </c>
      <c r="D61" s="11"/>
      <c r="E61" s="12"/>
      <c r="F61" s="11"/>
      <c r="G61" s="9"/>
      <c r="H61" s="11"/>
      <c r="I61" s="9"/>
      <c r="J61" s="11"/>
      <c r="K61" s="9"/>
      <c r="L61" s="11"/>
      <c r="M61" s="12"/>
      <c r="N61" s="11"/>
      <c r="O61" s="12"/>
      <c r="P61" s="11"/>
      <c r="Q61" s="9"/>
      <c r="R61" s="11"/>
      <c r="S61" s="9"/>
      <c r="T61" s="11"/>
      <c r="U61" s="9"/>
      <c r="V61" s="11"/>
      <c r="W61" s="9"/>
      <c r="X61" s="11"/>
      <c r="Y61" s="9"/>
      <c r="Z61" s="11"/>
      <c r="AA61" s="12"/>
      <c r="AB61" s="11"/>
      <c r="AC61" s="9"/>
      <c r="AD61" s="9"/>
      <c r="AE61" s="13">
        <f t="shared" si="1"/>
        <v>0</v>
      </c>
    </row>
    <row r="62" spans="1:31" ht="18" customHeight="1">
      <c r="A62" s="14">
        <v>57</v>
      </c>
      <c r="B62" s="20" t="s">
        <v>52</v>
      </c>
      <c r="C62" s="25" t="s">
        <v>2</v>
      </c>
      <c r="D62" s="11"/>
      <c r="E62" s="12"/>
      <c r="F62" s="11"/>
      <c r="G62" s="12"/>
      <c r="H62" s="11"/>
      <c r="I62" s="12"/>
      <c r="J62" s="11"/>
      <c r="K62" s="12"/>
      <c r="L62" s="11"/>
      <c r="M62" s="12"/>
      <c r="N62" s="11"/>
      <c r="O62" s="12"/>
      <c r="P62" s="11"/>
      <c r="Q62" s="12"/>
      <c r="R62" s="11"/>
      <c r="S62" s="12"/>
      <c r="T62" s="11"/>
      <c r="U62" s="12"/>
      <c r="V62" s="11"/>
      <c r="W62" s="12"/>
      <c r="X62" s="11"/>
      <c r="Y62" s="12"/>
      <c r="Z62" s="11"/>
      <c r="AA62" s="12"/>
      <c r="AB62" s="11"/>
      <c r="AC62" s="12"/>
      <c r="AD62" s="9"/>
      <c r="AE62" s="13">
        <f t="shared" si="1"/>
        <v>0</v>
      </c>
    </row>
    <row r="63" spans="1:31" ht="18" customHeight="1">
      <c r="A63" s="14">
        <v>58</v>
      </c>
      <c r="B63" s="20" t="s">
        <v>76</v>
      </c>
      <c r="C63" s="25" t="s">
        <v>71</v>
      </c>
      <c r="D63" s="11"/>
      <c r="E63" s="12"/>
      <c r="F63" s="11"/>
      <c r="G63" s="12"/>
      <c r="H63" s="11"/>
      <c r="I63" s="12"/>
      <c r="J63" s="11"/>
      <c r="K63" s="12"/>
      <c r="L63" s="11"/>
      <c r="M63" s="12"/>
      <c r="N63" s="11"/>
      <c r="O63" s="12"/>
      <c r="P63" s="11"/>
      <c r="Q63" s="12"/>
      <c r="R63" s="11"/>
      <c r="S63" s="12"/>
      <c r="T63" s="11"/>
      <c r="U63" s="12"/>
      <c r="V63" s="11"/>
      <c r="W63" s="12"/>
      <c r="X63" s="11"/>
      <c r="Y63" s="12"/>
      <c r="Z63" s="11"/>
      <c r="AA63" s="12"/>
      <c r="AB63" s="11"/>
      <c r="AC63" s="12"/>
      <c r="AD63" s="9"/>
      <c r="AE63" s="13">
        <f t="shared" si="1"/>
        <v>0</v>
      </c>
    </row>
    <row r="64" spans="1:31" ht="18" customHeight="1">
      <c r="A64" s="14">
        <v>59</v>
      </c>
      <c r="B64" s="20" t="s">
        <v>50</v>
      </c>
      <c r="C64" s="25" t="s">
        <v>2</v>
      </c>
      <c r="D64" s="11"/>
      <c r="E64" s="12"/>
      <c r="F64" s="11"/>
      <c r="G64" s="9"/>
      <c r="H64" s="11"/>
      <c r="I64" s="9"/>
      <c r="J64" s="11"/>
      <c r="K64" s="9"/>
      <c r="L64" s="11"/>
      <c r="M64" s="12"/>
      <c r="N64" s="11"/>
      <c r="O64" s="12"/>
      <c r="P64" s="11"/>
      <c r="Q64" s="9"/>
      <c r="R64" s="11"/>
      <c r="S64" s="9"/>
      <c r="T64" s="11"/>
      <c r="U64" s="9"/>
      <c r="V64" s="11"/>
      <c r="W64" s="9"/>
      <c r="X64" s="11"/>
      <c r="Y64" s="9"/>
      <c r="Z64" s="11"/>
      <c r="AA64" s="12"/>
      <c r="AB64" s="11"/>
      <c r="AC64" s="9"/>
      <c r="AD64" s="9"/>
      <c r="AE64" s="13">
        <f t="shared" si="1"/>
        <v>0</v>
      </c>
    </row>
    <row r="65" spans="1:31" ht="18" customHeight="1">
      <c r="A65" s="14">
        <v>60</v>
      </c>
      <c r="B65" s="19" t="s">
        <v>44</v>
      </c>
      <c r="C65" s="25" t="s">
        <v>2</v>
      </c>
      <c r="D65" s="11"/>
      <c r="E65" s="12"/>
      <c r="F65" s="11"/>
      <c r="G65" s="9"/>
      <c r="H65" s="11"/>
      <c r="I65" s="9"/>
      <c r="J65" s="11"/>
      <c r="K65" s="9"/>
      <c r="L65" s="11"/>
      <c r="M65" s="12"/>
      <c r="N65" s="11"/>
      <c r="O65" s="12"/>
      <c r="P65" s="11"/>
      <c r="Q65" s="9"/>
      <c r="R65" s="11"/>
      <c r="S65" s="9"/>
      <c r="T65" s="11"/>
      <c r="U65" s="9"/>
      <c r="V65" s="11"/>
      <c r="W65" s="9"/>
      <c r="X65" s="11"/>
      <c r="Y65" s="9"/>
      <c r="Z65" s="11"/>
      <c r="AA65" s="12"/>
      <c r="AB65" s="11"/>
      <c r="AC65" s="9"/>
      <c r="AD65" s="9"/>
      <c r="AE65" s="13">
        <f t="shared" si="1"/>
        <v>0</v>
      </c>
    </row>
    <row r="66" spans="1:31" ht="18" customHeight="1">
      <c r="A66" s="14">
        <v>61</v>
      </c>
      <c r="B66" s="20" t="s">
        <v>32</v>
      </c>
      <c r="C66" s="25" t="s">
        <v>15</v>
      </c>
      <c r="D66" s="11"/>
      <c r="E66" s="12"/>
      <c r="F66" s="11"/>
      <c r="G66" s="9"/>
      <c r="H66" s="11"/>
      <c r="I66" s="9"/>
      <c r="J66" s="11"/>
      <c r="K66" s="9"/>
      <c r="L66" s="11"/>
      <c r="M66" s="12"/>
      <c r="N66" s="11"/>
      <c r="O66" s="12"/>
      <c r="P66" s="11"/>
      <c r="Q66" s="9"/>
      <c r="R66" s="11"/>
      <c r="S66" s="9"/>
      <c r="T66" s="11"/>
      <c r="U66" s="9"/>
      <c r="V66" s="11"/>
      <c r="W66" s="9"/>
      <c r="X66" s="11"/>
      <c r="Y66" s="9"/>
      <c r="Z66" s="11"/>
      <c r="AA66" s="12"/>
      <c r="AB66" s="11"/>
      <c r="AC66" s="9"/>
      <c r="AD66" s="9"/>
      <c r="AE66" s="13">
        <f t="shared" si="1"/>
        <v>0</v>
      </c>
    </row>
    <row r="67" spans="1:31" ht="18" customHeight="1">
      <c r="A67" s="14">
        <v>62</v>
      </c>
      <c r="B67" s="20" t="s">
        <v>103</v>
      </c>
      <c r="C67" s="25" t="s">
        <v>94</v>
      </c>
      <c r="D67" s="11"/>
      <c r="E67" s="9"/>
      <c r="F67" s="11"/>
      <c r="G67" s="9"/>
      <c r="H67" s="11"/>
      <c r="I67" s="9"/>
      <c r="J67" s="11"/>
      <c r="K67" s="9"/>
      <c r="L67" s="11"/>
      <c r="M67" s="12"/>
      <c r="N67" s="11"/>
      <c r="O67" s="12"/>
      <c r="P67" s="11"/>
      <c r="Q67" s="9"/>
      <c r="R67" s="11"/>
      <c r="S67" s="9"/>
      <c r="T67" s="11"/>
      <c r="U67" s="9"/>
      <c r="V67" s="11"/>
      <c r="W67" s="9"/>
      <c r="X67" s="11"/>
      <c r="Y67" s="9"/>
      <c r="Z67" s="11"/>
      <c r="AA67" s="12"/>
      <c r="AB67" s="11"/>
      <c r="AC67" s="9"/>
      <c r="AD67" s="9"/>
      <c r="AE67" s="13">
        <f t="shared" si="1"/>
        <v>0</v>
      </c>
    </row>
    <row r="68" spans="1:31" ht="18" customHeight="1">
      <c r="A68" s="14">
        <v>63</v>
      </c>
      <c r="B68" s="17" t="s">
        <v>33</v>
      </c>
      <c r="C68" s="25" t="s">
        <v>15</v>
      </c>
      <c r="D68" s="11"/>
      <c r="E68" s="12"/>
      <c r="F68" s="10"/>
      <c r="G68" s="12"/>
      <c r="H68" s="11"/>
      <c r="I68" s="12"/>
      <c r="J68" s="10"/>
      <c r="K68" s="12"/>
      <c r="L68" s="11"/>
      <c r="M68" s="12"/>
      <c r="N68" s="11"/>
      <c r="O68" s="12"/>
      <c r="P68" s="11"/>
      <c r="Q68" s="12"/>
      <c r="R68" s="11"/>
      <c r="S68" s="12"/>
      <c r="T68" s="11"/>
      <c r="U68" s="12"/>
      <c r="V68" s="11"/>
      <c r="W68" s="12"/>
      <c r="X68" s="11"/>
      <c r="Y68" s="12"/>
      <c r="Z68" s="11"/>
      <c r="AA68" s="12"/>
      <c r="AB68" s="11"/>
      <c r="AC68" s="12"/>
      <c r="AD68" s="9"/>
      <c r="AE68" s="13">
        <f t="shared" si="1"/>
        <v>0</v>
      </c>
    </row>
    <row r="69" spans="1:31" ht="18" customHeight="1">
      <c r="A69" s="14">
        <v>64</v>
      </c>
      <c r="B69" s="20" t="s">
        <v>92</v>
      </c>
      <c r="C69" s="27" t="s">
        <v>69</v>
      </c>
      <c r="D69" s="11"/>
      <c r="E69" s="9"/>
      <c r="F69" s="11"/>
      <c r="G69" s="9"/>
      <c r="H69" s="11"/>
      <c r="I69" s="9"/>
      <c r="J69" s="11"/>
      <c r="K69" s="9"/>
      <c r="L69" s="11"/>
      <c r="M69" s="12"/>
      <c r="N69" s="11"/>
      <c r="O69" s="12"/>
      <c r="P69" s="11"/>
      <c r="Q69" s="9"/>
      <c r="R69" s="11"/>
      <c r="S69" s="9"/>
      <c r="T69" s="11"/>
      <c r="U69" s="9"/>
      <c r="V69" s="11"/>
      <c r="W69" s="9"/>
      <c r="X69" s="11"/>
      <c r="Y69" s="9"/>
      <c r="Z69" s="11"/>
      <c r="AA69" s="12"/>
      <c r="AB69" s="11"/>
      <c r="AC69" s="9"/>
      <c r="AD69" s="9"/>
      <c r="AE69" s="13">
        <f t="shared" si="1"/>
        <v>0</v>
      </c>
    </row>
    <row r="70" spans="1:31" ht="18" customHeight="1">
      <c r="A70" s="14">
        <v>65</v>
      </c>
      <c r="B70" s="20" t="s">
        <v>39</v>
      </c>
      <c r="C70" s="25" t="s">
        <v>37</v>
      </c>
      <c r="D70" s="11"/>
      <c r="E70" s="12"/>
      <c r="F70" s="11"/>
      <c r="G70" s="12"/>
      <c r="H70" s="11"/>
      <c r="I70" s="12"/>
      <c r="J70" s="11"/>
      <c r="K70" s="12"/>
      <c r="L70" s="11"/>
      <c r="M70" s="12"/>
      <c r="N70" s="11"/>
      <c r="O70" s="12"/>
      <c r="P70" s="11"/>
      <c r="Q70" s="12"/>
      <c r="R70" s="11"/>
      <c r="S70" s="12"/>
      <c r="T70" s="11"/>
      <c r="U70" s="12"/>
      <c r="V70" s="11"/>
      <c r="W70" s="12"/>
      <c r="X70" s="11"/>
      <c r="Y70" s="12"/>
      <c r="Z70" s="11"/>
      <c r="AA70" s="12"/>
      <c r="AB70" s="11"/>
      <c r="AC70" s="12"/>
      <c r="AD70" s="9"/>
      <c r="AE70" s="13">
        <f aca="true" t="shared" si="2" ref="AE70:AE80">E70+G70+I70+K70+M70+O70+Q70+S70+U70+W70+Y70+AA70+AC70</f>
        <v>0</v>
      </c>
    </row>
    <row r="71" spans="1:31" ht="18" customHeight="1">
      <c r="A71" s="14">
        <v>66</v>
      </c>
      <c r="B71" s="20" t="s">
        <v>82</v>
      </c>
      <c r="C71" s="27" t="s">
        <v>79</v>
      </c>
      <c r="D71" s="11"/>
      <c r="E71" s="12"/>
      <c r="F71" s="11"/>
      <c r="G71" s="9"/>
      <c r="H71" s="11"/>
      <c r="I71" s="9"/>
      <c r="J71" s="11"/>
      <c r="K71" s="9"/>
      <c r="L71" s="11"/>
      <c r="M71" s="12"/>
      <c r="N71" s="11"/>
      <c r="O71" s="12"/>
      <c r="P71" s="11"/>
      <c r="Q71" s="9"/>
      <c r="R71" s="11"/>
      <c r="S71" s="9"/>
      <c r="T71" s="11"/>
      <c r="U71" s="9"/>
      <c r="V71" s="11"/>
      <c r="W71" s="9"/>
      <c r="X71" s="11"/>
      <c r="Y71" s="9"/>
      <c r="Z71" s="11"/>
      <c r="AA71" s="12"/>
      <c r="AB71" s="11"/>
      <c r="AC71" s="9"/>
      <c r="AD71" s="9"/>
      <c r="AE71" s="13">
        <f t="shared" si="2"/>
        <v>0</v>
      </c>
    </row>
    <row r="72" spans="1:31" ht="18" customHeight="1">
      <c r="A72" s="14">
        <v>67</v>
      </c>
      <c r="B72" s="34" t="s">
        <v>53</v>
      </c>
      <c r="C72" s="25" t="s">
        <v>54</v>
      </c>
      <c r="D72" s="11"/>
      <c r="E72" s="12"/>
      <c r="F72" s="11"/>
      <c r="G72" s="12"/>
      <c r="H72" s="11"/>
      <c r="I72" s="12"/>
      <c r="J72" s="11"/>
      <c r="K72" s="12"/>
      <c r="L72" s="11"/>
      <c r="M72" s="12"/>
      <c r="N72" s="11"/>
      <c r="O72" s="12"/>
      <c r="P72" s="11"/>
      <c r="Q72" s="12"/>
      <c r="R72" s="11"/>
      <c r="S72" s="12"/>
      <c r="T72" s="11"/>
      <c r="U72" s="12"/>
      <c r="V72" s="11"/>
      <c r="W72" s="12"/>
      <c r="X72" s="11"/>
      <c r="Y72" s="12"/>
      <c r="Z72" s="11"/>
      <c r="AA72" s="12"/>
      <c r="AB72" s="11"/>
      <c r="AC72" s="12"/>
      <c r="AD72" s="9"/>
      <c r="AE72" s="13">
        <f t="shared" si="2"/>
        <v>0</v>
      </c>
    </row>
    <row r="73" spans="1:31" ht="18" customHeight="1">
      <c r="A73" s="14">
        <v>68</v>
      </c>
      <c r="B73" s="20" t="s">
        <v>46</v>
      </c>
      <c r="C73" s="25" t="s">
        <v>2</v>
      </c>
      <c r="D73" s="11"/>
      <c r="E73" s="12"/>
      <c r="F73" s="11"/>
      <c r="G73" s="12"/>
      <c r="H73" s="11"/>
      <c r="I73" s="12"/>
      <c r="J73" s="11"/>
      <c r="K73" s="12"/>
      <c r="L73" s="11"/>
      <c r="M73" s="12"/>
      <c r="N73" s="11"/>
      <c r="O73" s="12"/>
      <c r="P73" s="11"/>
      <c r="Q73" s="12"/>
      <c r="R73" s="11"/>
      <c r="S73" s="12"/>
      <c r="T73" s="11"/>
      <c r="U73" s="12"/>
      <c r="V73" s="11"/>
      <c r="W73" s="12"/>
      <c r="X73" s="11"/>
      <c r="Y73" s="12"/>
      <c r="Z73" s="11"/>
      <c r="AA73" s="12"/>
      <c r="AB73" s="11"/>
      <c r="AC73" s="12"/>
      <c r="AD73" s="9"/>
      <c r="AE73" s="13">
        <f t="shared" si="2"/>
        <v>0</v>
      </c>
    </row>
    <row r="74" spans="1:31" ht="18" customHeight="1">
      <c r="A74" s="14">
        <v>69</v>
      </c>
      <c r="B74" s="20" t="s">
        <v>34</v>
      </c>
      <c r="C74" s="25" t="s">
        <v>15</v>
      </c>
      <c r="D74" s="11"/>
      <c r="E74" s="12"/>
      <c r="F74" s="11"/>
      <c r="G74" s="9"/>
      <c r="H74" s="11"/>
      <c r="I74" s="9"/>
      <c r="J74" s="11"/>
      <c r="K74" s="9"/>
      <c r="L74" s="11"/>
      <c r="M74" s="12"/>
      <c r="N74" s="11"/>
      <c r="O74" s="12"/>
      <c r="P74" s="11"/>
      <c r="Q74" s="9"/>
      <c r="R74" s="11"/>
      <c r="S74" s="9"/>
      <c r="T74" s="11"/>
      <c r="U74" s="9"/>
      <c r="V74" s="11"/>
      <c r="W74" s="9"/>
      <c r="X74" s="11"/>
      <c r="Y74" s="9"/>
      <c r="Z74" s="11"/>
      <c r="AA74" s="12"/>
      <c r="AB74" s="11"/>
      <c r="AC74" s="9"/>
      <c r="AD74" s="9"/>
      <c r="AE74" s="13">
        <f t="shared" si="2"/>
        <v>0</v>
      </c>
    </row>
    <row r="75" spans="1:31" ht="18" customHeight="1">
      <c r="A75" s="14">
        <v>70</v>
      </c>
      <c r="B75" s="20" t="s">
        <v>67</v>
      </c>
      <c r="C75" s="25" t="s">
        <v>61</v>
      </c>
      <c r="D75" s="11"/>
      <c r="E75" s="12"/>
      <c r="F75" s="11"/>
      <c r="G75" s="12"/>
      <c r="H75" s="11"/>
      <c r="I75" s="12"/>
      <c r="J75" s="11"/>
      <c r="K75" s="12"/>
      <c r="L75" s="11"/>
      <c r="M75" s="12"/>
      <c r="N75" s="11"/>
      <c r="O75" s="12"/>
      <c r="P75" s="11"/>
      <c r="Q75" s="12"/>
      <c r="R75" s="11"/>
      <c r="S75" s="12"/>
      <c r="T75" s="11"/>
      <c r="U75" s="12"/>
      <c r="V75" s="11"/>
      <c r="W75" s="12"/>
      <c r="X75" s="11"/>
      <c r="Y75" s="12"/>
      <c r="Z75" s="11"/>
      <c r="AA75" s="12"/>
      <c r="AB75" s="11"/>
      <c r="AC75" s="12"/>
      <c r="AD75" s="9"/>
      <c r="AE75" s="13">
        <f t="shared" si="2"/>
        <v>0</v>
      </c>
    </row>
    <row r="76" spans="1:31" ht="18" customHeight="1">
      <c r="A76" s="14">
        <v>71</v>
      </c>
      <c r="B76" s="20" t="s">
        <v>72</v>
      </c>
      <c r="C76" s="25" t="s">
        <v>71</v>
      </c>
      <c r="D76" s="11"/>
      <c r="E76" s="12"/>
      <c r="F76" s="11"/>
      <c r="G76" s="12"/>
      <c r="H76" s="11"/>
      <c r="I76" s="12"/>
      <c r="J76" s="11"/>
      <c r="K76" s="12"/>
      <c r="L76" s="11"/>
      <c r="M76" s="12"/>
      <c r="N76" s="11"/>
      <c r="O76" s="12"/>
      <c r="P76" s="11"/>
      <c r="Q76" s="12"/>
      <c r="R76" s="11"/>
      <c r="S76" s="12"/>
      <c r="T76" s="11"/>
      <c r="U76" s="12"/>
      <c r="V76" s="11"/>
      <c r="W76" s="12"/>
      <c r="X76" s="11"/>
      <c r="Y76" s="12"/>
      <c r="Z76" s="11"/>
      <c r="AA76" s="12"/>
      <c r="AB76" s="11"/>
      <c r="AC76" s="12"/>
      <c r="AD76" s="9"/>
      <c r="AE76" s="13">
        <f t="shared" si="2"/>
        <v>0</v>
      </c>
    </row>
    <row r="77" spans="1:31" ht="18" customHeight="1">
      <c r="A77" s="14">
        <v>72</v>
      </c>
      <c r="B77" s="35" t="s">
        <v>77</v>
      </c>
      <c r="C77" s="25" t="s">
        <v>71</v>
      </c>
      <c r="D77" s="11"/>
      <c r="E77" s="12"/>
      <c r="F77" s="11"/>
      <c r="G77" s="12"/>
      <c r="H77" s="11"/>
      <c r="I77" s="12"/>
      <c r="J77" s="11"/>
      <c r="K77" s="12"/>
      <c r="L77" s="11"/>
      <c r="M77" s="12"/>
      <c r="N77" s="11"/>
      <c r="O77" s="12"/>
      <c r="P77" s="11"/>
      <c r="Q77" s="12"/>
      <c r="R77" s="11"/>
      <c r="S77" s="12"/>
      <c r="T77" s="11"/>
      <c r="U77" s="12"/>
      <c r="V77" s="11"/>
      <c r="W77" s="12"/>
      <c r="X77" s="11"/>
      <c r="Y77" s="12"/>
      <c r="Z77" s="11"/>
      <c r="AA77" s="12"/>
      <c r="AB77" s="11"/>
      <c r="AC77" s="12"/>
      <c r="AD77" s="9"/>
      <c r="AE77" s="13">
        <f t="shared" si="2"/>
        <v>0</v>
      </c>
    </row>
    <row r="78" spans="1:31" ht="18" customHeight="1">
      <c r="A78" s="14">
        <v>73</v>
      </c>
      <c r="B78" s="32" t="s">
        <v>35</v>
      </c>
      <c r="C78" s="25" t="s">
        <v>15</v>
      </c>
      <c r="D78" s="11"/>
      <c r="E78" s="12"/>
      <c r="F78" s="11"/>
      <c r="G78" s="9"/>
      <c r="H78" s="11"/>
      <c r="I78" s="9"/>
      <c r="J78" s="11"/>
      <c r="K78" s="9"/>
      <c r="L78" s="11"/>
      <c r="M78" s="12"/>
      <c r="N78" s="11"/>
      <c r="O78" s="12"/>
      <c r="P78" s="11"/>
      <c r="Q78" s="9"/>
      <c r="R78" s="11"/>
      <c r="S78" s="9"/>
      <c r="T78" s="11"/>
      <c r="U78" s="9"/>
      <c r="V78" s="11"/>
      <c r="W78" s="9"/>
      <c r="X78" s="11"/>
      <c r="Y78" s="9"/>
      <c r="Z78" s="11"/>
      <c r="AA78" s="12"/>
      <c r="AB78" s="11"/>
      <c r="AC78" s="9"/>
      <c r="AD78" s="9"/>
      <c r="AE78" s="13">
        <f t="shared" si="2"/>
        <v>0</v>
      </c>
    </row>
    <row r="79" spans="1:31" ht="18" customHeight="1">
      <c r="A79" s="14">
        <v>74</v>
      </c>
      <c r="B79" s="20" t="s">
        <v>68</v>
      </c>
      <c r="C79" s="27" t="s">
        <v>61</v>
      </c>
      <c r="D79" s="11"/>
      <c r="E79" s="12"/>
      <c r="F79" s="11"/>
      <c r="G79" s="12"/>
      <c r="H79" s="11"/>
      <c r="I79" s="12"/>
      <c r="J79" s="11"/>
      <c r="K79" s="12"/>
      <c r="L79" s="11"/>
      <c r="M79" s="12"/>
      <c r="N79" s="11"/>
      <c r="O79" s="12"/>
      <c r="P79" s="11"/>
      <c r="Q79" s="12"/>
      <c r="R79" s="11"/>
      <c r="S79" s="12"/>
      <c r="T79" s="11"/>
      <c r="U79" s="12"/>
      <c r="V79" s="11"/>
      <c r="W79" s="12"/>
      <c r="X79" s="11"/>
      <c r="Y79" s="12"/>
      <c r="Z79" s="11"/>
      <c r="AA79" s="12"/>
      <c r="AB79" s="11"/>
      <c r="AC79" s="12"/>
      <c r="AD79" s="9"/>
      <c r="AE79" s="13">
        <f t="shared" si="2"/>
        <v>0</v>
      </c>
    </row>
    <row r="80" spans="1:31" ht="18" customHeight="1">
      <c r="A80" s="14">
        <v>75</v>
      </c>
      <c r="B80" s="24" t="s">
        <v>48</v>
      </c>
      <c r="C80" s="25" t="s">
        <v>2</v>
      </c>
      <c r="D80" s="11"/>
      <c r="E80" s="12"/>
      <c r="F80" s="11"/>
      <c r="G80" s="9"/>
      <c r="H80" s="11"/>
      <c r="I80" s="9"/>
      <c r="J80" s="11"/>
      <c r="K80" s="9"/>
      <c r="L80" s="11"/>
      <c r="M80" s="12"/>
      <c r="N80" s="11"/>
      <c r="O80" s="12"/>
      <c r="P80" s="11"/>
      <c r="Q80" s="9"/>
      <c r="R80" s="11"/>
      <c r="S80" s="9"/>
      <c r="T80" s="11"/>
      <c r="U80" s="9"/>
      <c r="V80" s="11"/>
      <c r="W80" s="9"/>
      <c r="X80" s="11"/>
      <c r="Y80" s="9"/>
      <c r="Z80" s="11"/>
      <c r="AA80" s="12"/>
      <c r="AB80" s="11"/>
      <c r="AC80" s="9"/>
      <c r="AD80" s="9"/>
      <c r="AE80" s="13">
        <f t="shared" si="2"/>
        <v>0</v>
      </c>
    </row>
    <row r="81" spans="1:31" ht="18" customHeight="1">
      <c r="A81" s="14">
        <v>76</v>
      </c>
      <c r="B81" s="20"/>
      <c r="C81" s="25"/>
      <c r="D81" s="11"/>
      <c r="E81" s="9"/>
      <c r="F81" s="11"/>
      <c r="G81" s="9"/>
      <c r="H81" s="11"/>
      <c r="I81" s="9"/>
      <c r="J81" s="11"/>
      <c r="K81" s="9"/>
      <c r="L81" s="11"/>
      <c r="M81" s="12"/>
      <c r="N81" s="11"/>
      <c r="O81" s="12"/>
      <c r="P81" s="11"/>
      <c r="Q81" s="9"/>
      <c r="R81" s="11"/>
      <c r="S81" s="9"/>
      <c r="T81" s="11"/>
      <c r="U81" s="9"/>
      <c r="V81" s="11"/>
      <c r="W81" s="9"/>
      <c r="X81" s="11"/>
      <c r="Y81" s="9"/>
      <c r="Z81" s="11"/>
      <c r="AA81" s="12"/>
      <c r="AB81" s="11"/>
      <c r="AC81" s="9"/>
      <c r="AD81" s="9"/>
      <c r="AE81" s="13" t="e">
        <f>E81+G81+#REF!+I81+#REF!+K81+M81+O81+Q81+S81+U81+W81+Y81+#REF!+AA81+AC81+#REF!</f>
        <v>#REF!</v>
      </c>
    </row>
    <row r="82" spans="1:31" ht="18" customHeight="1">
      <c r="A82" s="14">
        <v>77</v>
      </c>
      <c r="B82" s="20"/>
      <c r="C82" s="27"/>
      <c r="D82" s="11"/>
      <c r="E82" s="9"/>
      <c r="F82" s="11"/>
      <c r="G82" s="9"/>
      <c r="H82" s="11"/>
      <c r="I82" s="9"/>
      <c r="J82" s="11"/>
      <c r="K82" s="9"/>
      <c r="L82" s="11"/>
      <c r="M82" s="12"/>
      <c r="N82" s="11"/>
      <c r="O82" s="12"/>
      <c r="P82" s="11"/>
      <c r="Q82" s="9"/>
      <c r="R82" s="11"/>
      <c r="S82" s="9"/>
      <c r="T82" s="11"/>
      <c r="U82" s="9"/>
      <c r="V82" s="11"/>
      <c r="W82" s="9"/>
      <c r="X82" s="11"/>
      <c r="Y82" s="9"/>
      <c r="Z82" s="11"/>
      <c r="AA82" s="12"/>
      <c r="AB82" s="11"/>
      <c r="AC82" s="9"/>
      <c r="AD82" s="9"/>
      <c r="AE82" s="13" t="e">
        <f>E82+G82+#REF!+I82+#REF!+K82+M82+O82+Q82+S82+U82+W82+Y82+#REF!+AA82+AC82+#REF!</f>
        <v>#REF!</v>
      </c>
    </row>
    <row r="83" spans="1:31" ht="18" customHeight="1">
      <c r="A83" s="14">
        <v>78</v>
      </c>
      <c r="B83" s="20"/>
      <c r="C83" s="25"/>
      <c r="D83" s="11"/>
      <c r="E83" s="9"/>
      <c r="F83" s="11"/>
      <c r="G83" s="9"/>
      <c r="H83" s="11"/>
      <c r="I83" s="9"/>
      <c r="J83" s="11"/>
      <c r="K83" s="9"/>
      <c r="L83" s="11"/>
      <c r="M83" s="12"/>
      <c r="N83" s="11"/>
      <c r="O83" s="12"/>
      <c r="P83" s="11"/>
      <c r="Q83" s="9"/>
      <c r="R83" s="11"/>
      <c r="S83" s="9"/>
      <c r="T83" s="11"/>
      <c r="U83" s="9"/>
      <c r="V83" s="11"/>
      <c r="W83" s="9"/>
      <c r="X83" s="11"/>
      <c r="Y83" s="9"/>
      <c r="Z83" s="11"/>
      <c r="AA83" s="12"/>
      <c r="AB83" s="11"/>
      <c r="AC83" s="9"/>
      <c r="AD83" s="9"/>
      <c r="AE83" s="13" t="e">
        <f>E83+G83+#REF!+I83+#REF!+K83+M83+O83+Q83+S83+U83+W83+Y83+#REF!+AA83+AC83+#REF!</f>
        <v>#REF!</v>
      </c>
    </row>
    <row r="84" spans="1:31" ht="18" customHeight="1">
      <c r="A84" s="14">
        <v>79</v>
      </c>
      <c r="B84" s="17"/>
      <c r="C84" s="25"/>
      <c r="D84" s="11"/>
      <c r="E84" s="9"/>
      <c r="F84" s="11"/>
      <c r="G84" s="9"/>
      <c r="H84" s="11"/>
      <c r="I84" s="9"/>
      <c r="J84" s="11"/>
      <c r="K84" s="9"/>
      <c r="L84" s="11"/>
      <c r="M84" s="12"/>
      <c r="N84" s="11"/>
      <c r="O84" s="12"/>
      <c r="P84" s="11"/>
      <c r="Q84" s="9"/>
      <c r="R84" s="11"/>
      <c r="S84" s="9"/>
      <c r="T84" s="11"/>
      <c r="U84" s="9"/>
      <c r="V84" s="11"/>
      <c r="W84" s="9"/>
      <c r="X84" s="11"/>
      <c r="Y84" s="9"/>
      <c r="Z84" s="11"/>
      <c r="AA84" s="12"/>
      <c r="AB84" s="11"/>
      <c r="AC84" s="9"/>
      <c r="AD84" s="9"/>
      <c r="AE84" s="13" t="e">
        <f>E84+G84+#REF!+I84+#REF!+K84+M84+O84+Q84+S84+U84+W84+Y84+#REF!+AA84+AC84+#REF!</f>
        <v>#REF!</v>
      </c>
    </row>
    <row r="85" spans="1:31" ht="18" customHeight="1">
      <c r="A85" s="14">
        <v>80</v>
      </c>
      <c r="B85" s="17"/>
      <c r="C85" s="25"/>
      <c r="D85" s="11"/>
      <c r="E85" s="12"/>
      <c r="F85" s="11"/>
      <c r="G85" s="9"/>
      <c r="H85" s="11"/>
      <c r="I85" s="9"/>
      <c r="J85" s="11"/>
      <c r="K85" s="9"/>
      <c r="L85" s="11"/>
      <c r="M85" s="12"/>
      <c r="N85" s="11"/>
      <c r="O85" s="12"/>
      <c r="P85" s="11"/>
      <c r="Q85" s="9"/>
      <c r="R85" s="11"/>
      <c r="S85" s="9"/>
      <c r="T85" s="11"/>
      <c r="U85" s="9"/>
      <c r="V85" s="11"/>
      <c r="W85" s="9"/>
      <c r="X85" s="11"/>
      <c r="Y85" s="9"/>
      <c r="Z85" s="11"/>
      <c r="AA85" s="12"/>
      <c r="AB85" s="11"/>
      <c r="AC85" s="9"/>
      <c r="AD85" s="9"/>
      <c r="AE85" s="13" t="e">
        <f>E85+G85+#REF!+I85+#REF!+K85+M85+O85+Q85+S85+U85+W85+Y85+#REF!+AA85+AC85+#REF!</f>
        <v>#REF!</v>
      </c>
    </row>
    <row r="86" spans="1:31" ht="18" customHeight="1">
      <c r="A86" s="14">
        <v>81</v>
      </c>
      <c r="B86" s="20"/>
      <c r="C86" s="27"/>
      <c r="D86" s="11"/>
      <c r="E86" s="9"/>
      <c r="F86" s="11"/>
      <c r="G86" s="9"/>
      <c r="H86" s="11"/>
      <c r="I86" s="9"/>
      <c r="J86" s="11"/>
      <c r="K86" s="9"/>
      <c r="L86" s="11"/>
      <c r="M86" s="12"/>
      <c r="N86" s="11"/>
      <c r="O86" s="12"/>
      <c r="P86" s="11"/>
      <c r="Q86" s="9"/>
      <c r="R86" s="11"/>
      <c r="S86" s="9"/>
      <c r="T86" s="11"/>
      <c r="U86" s="9"/>
      <c r="V86" s="11"/>
      <c r="W86" s="9"/>
      <c r="X86" s="11"/>
      <c r="Y86" s="9"/>
      <c r="Z86" s="11"/>
      <c r="AA86" s="12"/>
      <c r="AB86" s="11"/>
      <c r="AC86" s="9"/>
      <c r="AD86" s="9"/>
      <c r="AE86" s="13" t="e">
        <f>E86+G86+#REF!+I86+#REF!+K86+M86+O86+Q86+S86+U86+W86+Y86+#REF!+AA86+AC86+#REF!</f>
        <v>#REF!</v>
      </c>
    </row>
    <row r="87" spans="1:31" ht="18" customHeight="1">
      <c r="A87" s="14">
        <v>82</v>
      </c>
      <c r="B87" s="20"/>
      <c r="C87" s="27"/>
      <c r="D87" s="11"/>
      <c r="E87" s="9"/>
      <c r="F87" s="11"/>
      <c r="G87" s="9"/>
      <c r="H87" s="11"/>
      <c r="I87" s="9"/>
      <c r="J87" s="11"/>
      <c r="K87" s="9"/>
      <c r="L87" s="11"/>
      <c r="M87" s="12"/>
      <c r="N87" s="11"/>
      <c r="O87" s="12"/>
      <c r="P87" s="11"/>
      <c r="Q87" s="9"/>
      <c r="R87" s="11"/>
      <c r="S87" s="9"/>
      <c r="T87" s="11"/>
      <c r="U87" s="9"/>
      <c r="V87" s="11"/>
      <c r="W87" s="9"/>
      <c r="X87" s="11"/>
      <c r="Y87" s="9"/>
      <c r="Z87" s="11"/>
      <c r="AA87" s="12"/>
      <c r="AB87" s="11"/>
      <c r="AC87" s="9"/>
      <c r="AD87" s="9"/>
      <c r="AE87" s="13" t="e">
        <f>E87+G87+#REF!+I87+#REF!+K87+M87+O87+Q87+S87+U87+W87+Y87+#REF!+AA87+AC87+#REF!</f>
        <v>#REF!</v>
      </c>
    </row>
    <row r="88" spans="1:31" ht="18" customHeight="1">
      <c r="A88" s="14">
        <v>83</v>
      </c>
      <c r="B88" s="20"/>
      <c r="C88" s="27"/>
      <c r="D88" s="11"/>
      <c r="E88" s="9"/>
      <c r="F88" s="11"/>
      <c r="G88" s="9"/>
      <c r="H88" s="11"/>
      <c r="I88" s="9"/>
      <c r="J88" s="11"/>
      <c r="K88" s="9"/>
      <c r="L88" s="11"/>
      <c r="M88" s="12"/>
      <c r="N88" s="11"/>
      <c r="O88" s="12"/>
      <c r="P88" s="11"/>
      <c r="Q88" s="9"/>
      <c r="R88" s="11"/>
      <c r="S88" s="9"/>
      <c r="T88" s="11"/>
      <c r="U88" s="9"/>
      <c r="V88" s="11"/>
      <c r="W88" s="9"/>
      <c r="X88" s="11"/>
      <c r="Y88" s="9"/>
      <c r="Z88" s="11"/>
      <c r="AA88" s="12"/>
      <c r="AB88" s="11"/>
      <c r="AC88" s="9"/>
      <c r="AD88" s="9"/>
      <c r="AE88" s="13" t="e">
        <f>E88+G88+#REF!+I88+#REF!+K88+M88+O88+Q88+S88+U88+W88+Y88+#REF!+AA88+AC88+#REF!</f>
        <v>#REF!</v>
      </c>
    </row>
    <row r="89" spans="1:31" ht="18" customHeight="1">
      <c r="A89" s="14">
        <v>84</v>
      </c>
      <c r="B89" s="20"/>
      <c r="C89" s="25"/>
      <c r="D89" s="11"/>
      <c r="E89" s="9"/>
      <c r="F89" s="11"/>
      <c r="G89" s="9"/>
      <c r="H89" s="11"/>
      <c r="I89" s="9"/>
      <c r="J89" s="11"/>
      <c r="K89" s="9"/>
      <c r="L89" s="11"/>
      <c r="M89" s="12"/>
      <c r="N89" s="11"/>
      <c r="O89" s="12"/>
      <c r="P89" s="11"/>
      <c r="Q89" s="9"/>
      <c r="R89" s="11"/>
      <c r="S89" s="9"/>
      <c r="T89" s="11"/>
      <c r="U89" s="9"/>
      <c r="V89" s="11"/>
      <c r="W89" s="9"/>
      <c r="X89" s="11"/>
      <c r="Y89" s="9"/>
      <c r="Z89" s="11"/>
      <c r="AA89" s="12"/>
      <c r="AB89" s="11"/>
      <c r="AC89" s="9"/>
      <c r="AD89" s="9"/>
      <c r="AE89" s="13" t="e">
        <f>E89+G89+#REF!+I89+#REF!+K89+M89+O89+Q89+S89+U89+W89+Y89+#REF!+AA89+AC89+#REF!</f>
        <v>#REF!</v>
      </c>
    </row>
    <row r="90" spans="1:31" ht="18" customHeight="1">
      <c r="A90" s="14">
        <v>85</v>
      </c>
      <c r="B90" s="17"/>
      <c r="C90" s="25"/>
      <c r="D90" s="11"/>
      <c r="E90" s="9"/>
      <c r="F90" s="11"/>
      <c r="G90" s="9"/>
      <c r="H90" s="11"/>
      <c r="I90" s="9"/>
      <c r="J90" s="11"/>
      <c r="K90" s="9"/>
      <c r="L90" s="11"/>
      <c r="M90" s="12"/>
      <c r="N90" s="11"/>
      <c r="O90" s="12"/>
      <c r="P90" s="11"/>
      <c r="Q90" s="9"/>
      <c r="R90" s="11"/>
      <c r="S90" s="9"/>
      <c r="T90" s="11"/>
      <c r="U90" s="9"/>
      <c r="V90" s="11"/>
      <c r="W90" s="9"/>
      <c r="X90" s="11"/>
      <c r="Y90" s="9"/>
      <c r="Z90" s="11"/>
      <c r="AA90" s="12"/>
      <c r="AB90" s="11"/>
      <c r="AC90" s="9"/>
      <c r="AD90" s="9"/>
      <c r="AE90" s="13" t="e">
        <f>E90+G90+#REF!+I90+#REF!+K90+M90+O90+Q90+S90+U90+W90+Y90+#REF!+AA90+AC90+#REF!</f>
        <v>#REF!</v>
      </c>
    </row>
    <row r="91" spans="1:31" ht="18" customHeight="1">
      <c r="A91" s="14">
        <v>86</v>
      </c>
      <c r="B91" s="20"/>
      <c r="C91" s="27"/>
      <c r="D91" s="11"/>
      <c r="E91" s="9"/>
      <c r="F91" s="11"/>
      <c r="G91" s="9"/>
      <c r="H91" s="11"/>
      <c r="I91" s="9"/>
      <c r="J91" s="11"/>
      <c r="K91" s="9"/>
      <c r="L91" s="11"/>
      <c r="M91" s="12"/>
      <c r="N91" s="11"/>
      <c r="O91" s="12"/>
      <c r="P91" s="11"/>
      <c r="Q91" s="9"/>
      <c r="R91" s="11"/>
      <c r="S91" s="9"/>
      <c r="T91" s="11"/>
      <c r="U91" s="9"/>
      <c r="V91" s="11"/>
      <c r="W91" s="9"/>
      <c r="X91" s="11"/>
      <c r="Y91" s="9"/>
      <c r="Z91" s="11"/>
      <c r="AA91" s="12"/>
      <c r="AB91" s="11"/>
      <c r="AC91" s="9"/>
      <c r="AD91" s="9"/>
      <c r="AE91" s="13" t="e">
        <f>E91+G91+#REF!+I91+#REF!+K91+M91+O91+Q91+S91+U91+W91+Y91+#REF!+AA91+AC91+#REF!</f>
        <v>#REF!</v>
      </c>
    </row>
    <row r="92" spans="1:31" ht="18" customHeight="1">
      <c r="A92" s="14">
        <v>87</v>
      </c>
      <c r="B92" s="20"/>
      <c r="C92" s="27"/>
      <c r="D92" s="11"/>
      <c r="E92" s="9"/>
      <c r="F92" s="11"/>
      <c r="G92" s="9"/>
      <c r="H92" s="11"/>
      <c r="I92" s="9"/>
      <c r="J92" s="11"/>
      <c r="K92" s="9"/>
      <c r="L92" s="11"/>
      <c r="M92" s="12"/>
      <c r="N92" s="11"/>
      <c r="O92" s="12"/>
      <c r="P92" s="11"/>
      <c r="Q92" s="9"/>
      <c r="R92" s="11"/>
      <c r="S92" s="9"/>
      <c r="T92" s="11"/>
      <c r="U92" s="9"/>
      <c r="V92" s="11"/>
      <c r="W92" s="9"/>
      <c r="X92" s="11"/>
      <c r="Y92" s="9"/>
      <c r="Z92" s="11"/>
      <c r="AA92" s="12"/>
      <c r="AB92" s="11"/>
      <c r="AC92" s="9"/>
      <c r="AD92" s="9"/>
      <c r="AE92" s="13" t="e">
        <f>E92+G92+#REF!+I92+#REF!+K92+M92+O92+Q92+S92+U92+W92+Y92+#REF!+AA92+AC92+#REF!</f>
        <v>#REF!</v>
      </c>
    </row>
    <row r="93" spans="1:31" ht="18" customHeight="1">
      <c r="A93" s="14">
        <v>88</v>
      </c>
      <c r="B93" s="21"/>
      <c r="C93" s="27"/>
      <c r="D93" s="11"/>
      <c r="E93" s="9"/>
      <c r="F93" s="11"/>
      <c r="G93" s="9"/>
      <c r="H93" s="11"/>
      <c r="I93" s="9"/>
      <c r="J93" s="11"/>
      <c r="K93" s="9"/>
      <c r="L93" s="11"/>
      <c r="M93" s="12"/>
      <c r="N93" s="11"/>
      <c r="O93" s="12"/>
      <c r="P93" s="11"/>
      <c r="Q93" s="9"/>
      <c r="R93" s="11"/>
      <c r="S93" s="9"/>
      <c r="T93" s="11"/>
      <c r="U93" s="9"/>
      <c r="V93" s="11"/>
      <c r="W93" s="9"/>
      <c r="X93" s="11"/>
      <c r="Y93" s="9"/>
      <c r="Z93" s="11"/>
      <c r="AA93" s="12"/>
      <c r="AB93" s="11"/>
      <c r="AC93" s="9"/>
      <c r="AD93" s="9"/>
      <c r="AE93" s="13" t="e">
        <f>E93+G93+#REF!+I93+#REF!+K93+M93+O93+Q93+S93+U93+W93+Y93+#REF!+AA93+AC93+#REF!</f>
        <v>#REF!</v>
      </c>
    </row>
    <row r="94" spans="1:31" ht="18" customHeight="1">
      <c r="A94" s="14">
        <v>89</v>
      </c>
      <c r="B94" s="20"/>
      <c r="C94" s="25"/>
      <c r="D94" s="11"/>
      <c r="E94" s="9"/>
      <c r="F94" s="11"/>
      <c r="G94" s="9"/>
      <c r="H94" s="11"/>
      <c r="I94" s="9"/>
      <c r="J94" s="11"/>
      <c r="K94" s="9"/>
      <c r="L94" s="11"/>
      <c r="M94" s="12"/>
      <c r="N94" s="11"/>
      <c r="O94" s="12"/>
      <c r="P94" s="11"/>
      <c r="Q94" s="9"/>
      <c r="R94" s="11"/>
      <c r="S94" s="9"/>
      <c r="T94" s="11"/>
      <c r="U94" s="9"/>
      <c r="V94" s="11"/>
      <c r="W94" s="9"/>
      <c r="X94" s="11"/>
      <c r="Y94" s="9"/>
      <c r="Z94" s="11"/>
      <c r="AA94" s="12"/>
      <c r="AB94" s="11"/>
      <c r="AC94" s="9"/>
      <c r="AD94" s="9"/>
      <c r="AE94" s="13" t="e">
        <f>E94+G94+#REF!+I94+#REF!+K94+M94+O94+Q94+S94+U94+W94+Y94+#REF!+AA94+AC94+#REF!</f>
        <v>#REF!</v>
      </c>
    </row>
    <row r="95" spans="1:31" ht="18" customHeight="1">
      <c r="A95" s="14">
        <v>90</v>
      </c>
      <c r="B95" s="23"/>
      <c r="C95" s="25"/>
      <c r="D95" s="11"/>
      <c r="E95" s="9"/>
      <c r="F95" s="11"/>
      <c r="G95" s="9"/>
      <c r="H95" s="11"/>
      <c r="I95" s="9"/>
      <c r="J95" s="11"/>
      <c r="K95" s="9"/>
      <c r="L95" s="11"/>
      <c r="M95" s="12"/>
      <c r="N95" s="11"/>
      <c r="O95" s="12"/>
      <c r="P95" s="11"/>
      <c r="Q95" s="9"/>
      <c r="R95" s="11"/>
      <c r="S95" s="9"/>
      <c r="T95" s="11"/>
      <c r="U95" s="9"/>
      <c r="V95" s="11"/>
      <c r="W95" s="9"/>
      <c r="X95" s="11"/>
      <c r="Y95" s="9"/>
      <c r="Z95" s="11"/>
      <c r="AA95" s="12"/>
      <c r="AB95" s="11"/>
      <c r="AC95" s="9"/>
      <c r="AD95" s="9"/>
      <c r="AE95" s="13" t="e">
        <f>E95+G95+#REF!+I95+#REF!+K95+M95+O95+Q95+S95+U95+W95+Y95+#REF!+AA95+AC95+#REF!</f>
        <v>#REF!</v>
      </c>
    </row>
    <row r="96" spans="1:31" ht="18" customHeight="1">
      <c r="A96" s="14">
        <v>91</v>
      </c>
      <c r="B96" s="20"/>
      <c r="C96" s="25"/>
      <c r="D96" s="11"/>
      <c r="E96" s="9"/>
      <c r="F96" s="11"/>
      <c r="G96" s="9"/>
      <c r="H96" s="11"/>
      <c r="I96" s="9"/>
      <c r="J96" s="11"/>
      <c r="K96" s="9"/>
      <c r="L96" s="11"/>
      <c r="M96" s="12"/>
      <c r="N96" s="11"/>
      <c r="O96" s="12"/>
      <c r="P96" s="11"/>
      <c r="Q96" s="9"/>
      <c r="R96" s="11"/>
      <c r="S96" s="9"/>
      <c r="T96" s="11"/>
      <c r="U96" s="9"/>
      <c r="V96" s="11"/>
      <c r="W96" s="9"/>
      <c r="X96" s="11"/>
      <c r="Y96" s="9"/>
      <c r="Z96" s="11"/>
      <c r="AA96" s="12"/>
      <c r="AB96" s="11"/>
      <c r="AC96" s="9"/>
      <c r="AD96" s="9"/>
      <c r="AE96" s="13" t="e">
        <f>E96+G96+#REF!+I96+#REF!+K96+M96+O96+Q96+S96+U96+W96+Y96+#REF!+AA96+AC96+#REF!</f>
        <v>#REF!</v>
      </c>
    </row>
    <row r="97" spans="1:31" ht="18" customHeight="1">
      <c r="A97" s="14">
        <v>92</v>
      </c>
      <c r="B97" s="22"/>
      <c r="C97" s="25"/>
      <c r="D97" s="11"/>
      <c r="E97" s="9"/>
      <c r="F97" s="11"/>
      <c r="G97" s="9"/>
      <c r="H97" s="11"/>
      <c r="I97" s="9"/>
      <c r="J97" s="11"/>
      <c r="K97" s="9"/>
      <c r="L97" s="11"/>
      <c r="M97" s="12"/>
      <c r="N97" s="11"/>
      <c r="O97" s="12"/>
      <c r="P97" s="11"/>
      <c r="Q97" s="9"/>
      <c r="R97" s="11"/>
      <c r="S97" s="9"/>
      <c r="T97" s="11"/>
      <c r="U97" s="9"/>
      <c r="V97" s="11"/>
      <c r="W97" s="9"/>
      <c r="X97" s="11"/>
      <c r="Y97" s="9"/>
      <c r="Z97" s="11"/>
      <c r="AA97" s="12"/>
      <c r="AB97" s="11"/>
      <c r="AC97" s="9"/>
      <c r="AD97" s="9"/>
      <c r="AE97" s="13" t="e">
        <f>E97+G97+#REF!+I97+#REF!+K97+M97+O97+Q97+S97+U97+W97+Y97+#REF!+AA97+AC97+#REF!</f>
        <v>#REF!</v>
      </c>
    </row>
    <row r="98" spans="1:31" ht="18" customHeight="1">
      <c r="A98" s="14">
        <v>93</v>
      </c>
      <c r="B98" s="20"/>
      <c r="C98" s="27"/>
      <c r="D98" s="11"/>
      <c r="E98" s="9"/>
      <c r="F98" s="11"/>
      <c r="G98" s="9"/>
      <c r="H98" s="11"/>
      <c r="I98" s="9"/>
      <c r="J98" s="11"/>
      <c r="K98" s="9"/>
      <c r="L98" s="11"/>
      <c r="M98" s="12"/>
      <c r="N98" s="11"/>
      <c r="O98" s="12"/>
      <c r="P98" s="11"/>
      <c r="Q98" s="9"/>
      <c r="R98" s="11"/>
      <c r="S98" s="9"/>
      <c r="T98" s="11"/>
      <c r="U98" s="9"/>
      <c r="V98" s="11"/>
      <c r="W98" s="9"/>
      <c r="X98" s="11"/>
      <c r="Y98" s="9"/>
      <c r="Z98" s="11"/>
      <c r="AA98" s="12"/>
      <c r="AB98" s="11"/>
      <c r="AC98" s="9"/>
      <c r="AD98" s="9"/>
      <c r="AE98" s="13" t="e">
        <f>E98+G98+#REF!+I98+#REF!+K98+M98+O98+Q98+S98+U98+W98+Y98+#REF!+AA98+AC98+#REF!</f>
        <v>#REF!</v>
      </c>
    </row>
    <row r="99" spans="1:31" ht="18" customHeight="1">
      <c r="A99" s="14">
        <v>94</v>
      </c>
      <c r="B99" s="17"/>
      <c r="C99" s="25"/>
      <c r="D99" s="11"/>
      <c r="E99" s="9"/>
      <c r="F99" s="11"/>
      <c r="G99" s="9"/>
      <c r="H99" s="11"/>
      <c r="I99" s="9"/>
      <c r="J99" s="11"/>
      <c r="K99" s="9"/>
      <c r="L99" s="11"/>
      <c r="M99" s="12"/>
      <c r="N99" s="11"/>
      <c r="O99" s="12"/>
      <c r="P99" s="11"/>
      <c r="Q99" s="9"/>
      <c r="R99" s="11"/>
      <c r="S99" s="9"/>
      <c r="T99" s="11"/>
      <c r="U99" s="9"/>
      <c r="V99" s="11"/>
      <c r="W99" s="9"/>
      <c r="X99" s="11"/>
      <c r="Y99" s="9"/>
      <c r="Z99" s="11"/>
      <c r="AA99" s="12"/>
      <c r="AB99" s="11"/>
      <c r="AC99" s="9"/>
      <c r="AD99" s="9"/>
      <c r="AE99" s="13" t="e">
        <f>E99+G99+#REF!+I99+#REF!+K99+M99+O99+Q99+S99+U99+W99+Y99+#REF!+AA99+AC99+#REF!</f>
        <v>#REF!</v>
      </c>
    </row>
    <row r="100" spans="1:31" ht="18" customHeight="1">
      <c r="A100" s="14">
        <v>95</v>
      </c>
      <c r="B100" s="20"/>
      <c r="C100" s="25"/>
      <c r="D100" s="11"/>
      <c r="E100" s="9"/>
      <c r="F100" s="11"/>
      <c r="G100" s="9"/>
      <c r="H100" s="11"/>
      <c r="I100" s="9"/>
      <c r="J100" s="11"/>
      <c r="K100" s="9"/>
      <c r="L100" s="11"/>
      <c r="M100" s="12"/>
      <c r="N100" s="11"/>
      <c r="O100" s="12"/>
      <c r="P100" s="11"/>
      <c r="Q100" s="9"/>
      <c r="R100" s="11"/>
      <c r="S100" s="9"/>
      <c r="T100" s="11"/>
      <c r="U100" s="9"/>
      <c r="V100" s="11"/>
      <c r="W100" s="9"/>
      <c r="X100" s="11"/>
      <c r="Y100" s="9"/>
      <c r="Z100" s="11"/>
      <c r="AA100" s="12"/>
      <c r="AB100" s="11"/>
      <c r="AC100" s="9"/>
      <c r="AD100" s="9"/>
      <c r="AE100" s="13" t="e">
        <f>E100+G100+#REF!+I100+#REF!+K100+M100+O100+Q100+S100+U100+W100+Y100+#REF!+AA100+AC100+#REF!</f>
        <v>#REF!</v>
      </c>
    </row>
    <row r="101" spans="1:31" ht="18" customHeight="1">
      <c r="A101" s="14">
        <v>96</v>
      </c>
      <c r="B101" s="20"/>
      <c r="C101" s="27"/>
      <c r="D101" s="11"/>
      <c r="E101" s="9"/>
      <c r="F101" s="11"/>
      <c r="G101" s="9"/>
      <c r="H101" s="11"/>
      <c r="I101" s="9"/>
      <c r="J101" s="11"/>
      <c r="K101" s="9"/>
      <c r="L101" s="11"/>
      <c r="M101" s="12"/>
      <c r="N101" s="11"/>
      <c r="O101" s="12"/>
      <c r="P101" s="11"/>
      <c r="Q101" s="9"/>
      <c r="R101" s="11"/>
      <c r="S101" s="9"/>
      <c r="T101" s="11"/>
      <c r="U101" s="9"/>
      <c r="V101" s="11"/>
      <c r="W101" s="9"/>
      <c r="X101" s="11"/>
      <c r="Y101" s="9"/>
      <c r="Z101" s="11"/>
      <c r="AA101" s="12"/>
      <c r="AB101" s="11"/>
      <c r="AC101" s="9"/>
      <c r="AD101" s="9"/>
      <c r="AE101" s="13" t="e">
        <f>E101+G101+#REF!+I101+#REF!+K101+M101+O101+Q101+S101+U101+W101+Y101+#REF!+AA101+AC101+#REF!</f>
        <v>#REF!</v>
      </c>
    </row>
    <row r="102" spans="1:31" ht="18" customHeight="1">
      <c r="A102" s="14">
        <v>97</v>
      </c>
      <c r="B102" s="20"/>
      <c r="C102" s="27"/>
      <c r="D102" s="11"/>
      <c r="E102" s="9"/>
      <c r="F102" s="11"/>
      <c r="G102" s="9"/>
      <c r="H102" s="11"/>
      <c r="I102" s="9"/>
      <c r="J102" s="11"/>
      <c r="K102" s="9"/>
      <c r="L102" s="11"/>
      <c r="M102" s="12"/>
      <c r="N102" s="11"/>
      <c r="O102" s="12"/>
      <c r="P102" s="11"/>
      <c r="Q102" s="9"/>
      <c r="R102" s="11"/>
      <c r="S102" s="9"/>
      <c r="T102" s="11"/>
      <c r="U102" s="9"/>
      <c r="V102" s="11"/>
      <c r="W102" s="9"/>
      <c r="X102" s="11"/>
      <c r="Y102" s="9"/>
      <c r="Z102" s="11"/>
      <c r="AA102" s="12"/>
      <c r="AB102" s="11"/>
      <c r="AC102" s="9"/>
      <c r="AD102" s="9"/>
      <c r="AE102" s="13" t="e">
        <f>E102+G102+#REF!+I102+#REF!+K102+M102+O102+Q102+S102+U102+W102+Y102+#REF!+AA102+AC102+#REF!</f>
        <v>#REF!</v>
      </c>
    </row>
    <row r="103" spans="1:31" ht="18" customHeight="1">
      <c r="A103" s="14">
        <v>98</v>
      </c>
      <c r="B103" s="20"/>
      <c r="C103" s="27"/>
      <c r="D103" s="11"/>
      <c r="E103" s="9"/>
      <c r="F103" s="11"/>
      <c r="G103" s="9"/>
      <c r="H103" s="11"/>
      <c r="I103" s="9"/>
      <c r="J103" s="11"/>
      <c r="K103" s="9"/>
      <c r="L103" s="11"/>
      <c r="M103" s="12"/>
      <c r="N103" s="11"/>
      <c r="O103" s="12"/>
      <c r="P103" s="11"/>
      <c r="Q103" s="9"/>
      <c r="R103" s="11"/>
      <c r="S103" s="9"/>
      <c r="T103" s="11"/>
      <c r="U103" s="9"/>
      <c r="V103" s="11"/>
      <c r="W103" s="9"/>
      <c r="X103" s="11"/>
      <c r="Y103" s="9"/>
      <c r="Z103" s="11"/>
      <c r="AA103" s="12"/>
      <c r="AB103" s="11"/>
      <c r="AC103" s="9"/>
      <c r="AD103" s="9"/>
      <c r="AE103" s="13" t="e">
        <f>E103+G103+#REF!+I103+#REF!+K103+M103+O103+Q103+S103+U103+W103+Y103+#REF!+AA103+AC103+#REF!</f>
        <v>#REF!</v>
      </c>
    </row>
    <row r="104" spans="1:31" ht="18" customHeight="1">
      <c r="A104" s="14">
        <v>99</v>
      </c>
      <c r="B104" s="20"/>
      <c r="C104" s="27"/>
      <c r="D104" s="11"/>
      <c r="E104" s="9"/>
      <c r="F104" s="11"/>
      <c r="G104" s="9"/>
      <c r="H104" s="11"/>
      <c r="I104" s="9"/>
      <c r="J104" s="11"/>
      <c r="K104" s="9"/>
      <c r="L104" s="11"/>
      <c r="M104" s="12"/>
      <c r="N104" s="11"/>
      <c r="O104" s="12"/>
      <c r="P104" s="11"/>
      <c r="Q104" s="9"/>
      <c r="R104" s="11"/>
      <c r="S104" s="9"/>
      <c r="T104" s="11"/>
      <c r="U104" s="9"/>
      <c r="V104" s="11"/>
      <c r="W104" s="9"/>
      <c r="X104" s="11"/>
      <c r="Y104" s="9"/>
      <c r="Z104" s="11"/>
      <c r="AA104" s="12"/>
      <c r="AB104" s="11"/>
      <c r="AC104" s="9"/>
      <c r="AD104" s="9"/>
      <c r="AE104" s="13" t="e">
        <f>E104+G104+#REF!+I104+#REF!+K104+M104+O104+Q104+S104+U104+W104+Y104+#REF!+AA104+AC104+#REF!</f>
        <v>#REF!</v>
      </c>
    </row>
    <row r="105" spans="1:31" ht="18" customHeight="1">
      <c r="A105" s="14">
        <v>100</v>
      </c>
      <c r="B105" s="20"/>
      <c r="C105" s="27"/>
      <c r="D105" s="11"/>
      <c r="E105" s="9"/>
      <c r="F105" s="11"/>
      <c r="G105" s="9"/>
      <c r="H105" s="11"/>
      <c r="I105" s="9"/>
      <c r="J105" s="11"/>
      <c r="K105" s="9"/>
      <c r="L105" s="11"/>
      <c r="M105" s="12"/>
      <c r="N105" s="11"/>
      <c r="O105" s="12"/>
      <c r="P105" s="11"/>
      <c r="Q105" s="9"/>
      <c r="R105" s="11"/>
      <c r="S105" s="9"/>
      <c r="T105" s="11"/>
      <c r="U105" s="9"/>
      <c r="V105" s="11"/>
      <c r="W105" s="9"/>
      <c r="X105" s="11"/>
      <c r="Y105" s="9"/>
      <c r="Z105" s="11"/>
      <c r="AA105" s="12"/>
      <c r="AB105" s="11"/>
      <c r="AC105" s="9"/>
      <c r="AD105" s="9"/>
      <c r="AE105" s="13" t="e">
        <f>E105+G105+#REF!+I105+#REF!+K105+M105+O105+Q105+S105+U105+W105+Y105+#REF!+AA105+AC105+#REF!</f>
        <v>#REF!</v>
      </c>
    </row>
    <row r="106" spans="1:31" ht="18" customHeight="1">
      <c r="A106" s="14">
        <v>101</v>
      </c>
      <c r="B106" s="20"/>
      <c r="C106" s="27"/>
      <c r="D106" s="11"/>
      <c r="E106" s="9"/>
      <c r="F106" s="11"/>
      <c r="G106" s="9"/>
      <c r="H106" s="11"/>
      <c r="I106" s="9"/>
      <c r="J106" s="11"/>
      <c r="K106" s="9"/>
      <c r="L106" s="11"/>
      <c r="M106" s="12"/>
      <c r="N106" s="11"/>
      <c r="O106" s="12"/>
      <c r="P106" s="11"/>
      <c r="Q106" s="9"/>
      <c r="R106" s="11"/>
      <c r="S106" s="9"/>
      <c r="T106" s="11"/>
      <c r="U106" s="9"/>
      <c r="V106" s="11"/>
      <c r="W106" s="9"/>
      <c r="X106" s="11"/>
      <c r="Y106" s="9"/>
      <c r="Z106" s="11"/>
      <c r="AA106" s="12"/>
      <c r="AB106" s="11"/>
      <c r="AC106" s="9"/>
      <c r="AD106" s="9"/>
      <c r="AE106" s="13" t="e">
        <f>E106+G106+#REF!+I106+#REF!+K106+M106+O106+Q106+S106+U106+W106+Y106+#REF!+AA106+AC106+#REF!</f>
        <v>#REF!</v>
      </c>
    </row>
    <row r="107" spans="1:31" ht="18" customHeight="1">
      <c r="A107" s="14">
        <v>102</v>
      </c>
      <c r="B107" s="20"/>
      <c r="C107" s="27"/>
      <c r="D107" s="11"/>
      <c r="E107" s="9"/>
      <c r="F107" s="11"/>
      <c r="G107" s="9"/>
      <c r="H107" s="11"/>
      <c r="I107" s="9"/>
      <c r="J107" s="11"/>
      <c r="K107" s="9"/>
      <c r="L107" s="11"/>
      <c r="M107" s="12"/>
      <c r="N107" s="11"/>
      <c r="O107" s="12"/>
      <c r="P107" s="11"/>
      <c r="Q107" s="9"/>
      <c r="R107" s="11"/>
      <c r="S107" s="9"/>
      <c r="T107" s="11"/>
      <c r="U107" s="9"/>
      <c r="V107" s="11"/>
      <c r="W107" s="9"/>
      <c r="X107" s="11"/>
      <c r="Y107" s="9"/>
      <c r="Z107" s="11"/>
      <c r="AA107" s="12"/>
      <c r="AB107" s="11"/>
      <c r="AC107" s="9"/>
      <c r="AD107" s="9"/>
      <c r="AE107" s="13" t="e">
        <f>E107+G107+#REF!+I107+#REF!+K107+M107+O107+Q107+S107+U107+W107+Y107+#REF!+AA107+AC107+#REF!</f>
        <v>#REF!</v>
      </c>
    </row>
    <row r="108" spans="1:31" ht="18" customHeight="1">
      <c r="A108" s="14">
        <v>103</v>
      </c>
      <c r="B108" s="20"/>
      <c r="C108" s="27"/>
      <c r="D108" s="11"/>
      <c r="E108" s="9"/>
      <c r="F108" s="11"/>
      <c r="G108" s="9"/>
      <c r="H108" s="11"/>
      <c r="I108" s="9"/>
      <c r="J108" s="11"/>
      <c r="K108" s="9"/>
      <c r="L108" s="11"/>
      <c r="M108" s="12"/>
      <c r="N108" s="11"/>
      <c r="O108" s="12"/>
      <c r="P108" s="11"/>
      <c r="Q108" s="9"/>
      <c r="R108" s="11"/>
      <c r="S108" s="9"/>
      <c r="T108" s="11"/>
      <c r="U108" s="9"/>
      <c r="V108" s="11"/>
      <c r="W108" s="9"/>
      <c r="X108" s="11"/>
      <c r="Y108" s="9"/>
      <c r="Z108" s="11"/>
      <c r="AA108" s="12"/>
      <c r="AB108" s="11"/>
      <c r="AC108" s="9"/>
      <c r="AD108" s="9"/>
      <c r="AE108" s="13" t="e">
        <f>E108+G108+#REF!+I108+#REF!+K108+M108+O108+Q108+S108+U108+W108+Y108+#REF!+AA108+AC108+#REF!</f>
        <v>#REF!</v>
      </c>
    </row>
    <row r="109" spans="1:31" ht="18" customHeight="1">
      <c r="A109" s="14">
        <v>104</v>
      </c>
      <c r="B109" s="20"/>
      <c r="C109" s="27"/>
      <c r="D109" s="11"/>
      <c r="E109" s="9"/>
      <c r="F109" s="11"/>
      <c r="G109" s="9"/>
      <c r="H109" s="11"/>
      <c r="I109" s="9"/>
      <c r="J109" s="11"/>
      <c r="K109" s="9"/>
      <c r="L109" s="11"/>
      <c r="M109" s="12"/>
      <c r="N109" s="11"/>
      <c r="O109" s="12"/>
      <c r="P109" s="11"/>
      <c r="Q109" s="9"/>
      <c r="R109" s="11"/>
      <c r="S109" s="9"/>
      <c r="T109" s="11"/>
      <c r="U109" s="9"/>
      <c r="V109" s="11"/>
      <c r="W109" s="9"/>
      <c r="X109" s="11"/>
      <c r="Y109" s="9"/>
      <c r="Z109" s="11"/>
      <c r="AA109" s="12"/>
      <c r="AB109" s="11"/>
      <c r="AC109" s="9"/>
      <c r="AD109" s="9"/>
      <c r="AE109" s="13" t="e">
        <f>E109+G109+#REF!+I109+#REF!+K109+M109+O109+Q109+S109+U109+W109+Y109+#REF!+AA109+AC109+#REF!</f>
        <v>#REF!</v>
      </c>
    </row>
    <row r="110" spans="1:31" ht="18" customHeight="1">
      <c r="A110" s="14">
        <v>105</v>
      </c>
      <c r="B110" s="20"/>
      <c r="C110" s="27"/>
      <c r="D110" s="11"/>
      <c r="E110" s="9"/>
      <c r="F110" s="11"/>
      <c r="G110" s="9"/>
      <c r="H110" s="11"/>
      <c r="I110" s="9"/>
      <c r="J110" s="11"/>
      <c r="K110" s="9"/>
      <c r="L110" s="11"/>
      <c r="M110" s="12"/>
      <c r="N110" s="11"/>
      <c r="O110" s="12"/>
      <c r="P110" s="11"/>
      <c r="Q110" s="9"/>
      <c r="R110" s="11"/>
      <c r="S110" s="9"/>
      <c r="T110" s="11"/>
      <c r="U110" s="9"/>
      <c r="V110" s="11"/>
      <c r="W110" s="9"/>
      <c r="X110" s="11"/>
      <c r="Y110" s="9"/>
      <c r="Z110" s="11"/>
      <c r="AA110" s="12"/>
      <c r="AB110" s="11"/>
      <c r="AC110" s="9"/>
      <c r="AD110" s="9"/>
      <c r="AE110" s="13" t="e">
        <f>E110+G110+#REF!+I110+#REF!+K110+M110+O110+Q110+S110+U110+W110+Y110+#REF!+AA110+AC110+#REF!</f>
        <v>#REF!</v>
      </c>
    </row>
    <row r="111" spans="1:31" ht="18" customHeight="1">
      <c r="A111" s="14">
        <v>106</v>
      </c>
      <c r="B111" s="20"/>
      <c r="C111" s="27"/>
      <c r="D111" s="11"/>
      <c r="E111" s="9"/>
      <c r="F111" s="11"/>
      <c r="G111" s="9"/>
      <c r="H111" s="11"/>
      <c r="I111" s="9"/>
      <c r="J111" s="11"/>
      <c r="K111" s="9"/>
      <c r="L111" s="11"/>
      <c r="M111" s="12"/>
      <c r="N111" s="11"/>
      <c r="O111" s="12"/>
      <c r="P111" s="11"/>
      <c r="Q111" s="9"/>
      <c r="R111" s="11"/>
      <c r="S111" s="9"/>
      <c r="T111" s="11"/>
      <c r="U111" s="9"/>
      <c r="V111" s="11"/>
      <c r="W111" s="9"/>
      <c r="X111" s="11"/>
      <c r="Y111" s="9"/>
      <c r="Z111" s="11"/>
      <c r="AA111" s="12"/>
      <c r="AB111" s="11"/>
      <c r="AC111" s="9"/>
      <c r="AD111" s="9"/>
      <c r="AE111" s="13" t="e">
        <f>E111+G111+#REF!+I111+#REF!+K111+M111+O111+Q111+S111+U111+W111+Y111+#REF!+AA111+AC111+#REF!</f>
        <v>#REF!</v>
      </c>
    </row>
    <row r="112" spans="1:31" ht="18" customHeight="1">
      <c r="A112" s="14">
        <v>107</v>
      </c>
      <c r="B112" s="20"/>
      <c r="C112" s="27"/>
      <c r="D112" s="11"/>
      <c r="E112" s="9"/>
      <c r="F112" s="11"/>
      <c r="G112" s="9"/>
      <c r="H112" s="11"/>
      <c r="I112" s="9"/>
      <c r="J112" s="11"/>
      <c r="K112" s="9"/>
      <c r="L112" s="11"/>
      <c r="M112" s="12"/>
      <c r="N112" s="11"/>
      <c r="O112" s="12"/>
      <c r="P112" s="11"/>
      <c r="Q112" s="9"/>
      <c r="R112" s="11"/>
      <c r="S112" s="9"/>
      <c r="T112" s="11"/>
      <c r="U112" s="9"/>
      <c r="V112" s="11"/>
      <c r="W112" s="9"/>
      <c r="X112" s="11"/>
      <c r="Y112" s="9"/>
      <c r="Z112" s="11"/>
      <c r="AA112" s="12"/>
      <c r="AB112" s="11"/>
      <c r="AC112" s="9"/>
      <c r="AD112" s="9"/>
      <c r="AE112" s="13" t="e">
        <f>E112+G112+#REF!+I112+#REF!+K112+M112+O112+Q112+S112+U112+W112+Y112+#REF!+AA112+AC112+#REF!</f>
        <v>#REF!</v>
      </c>
    </row>
    <row r="113" spans="1:31" ht="18" customHeight="1">
      <c r="A113" s="14">
        <v>108</v>
      </c>
      <c r="B113" s="20"/>
      <c r="C113" s="27"/>
      <c r="D113" s="11"/>
      <c r="E113" s="9"/>
      <c r="F113" s="11"/>
      <c r="G113" s="9"/>
      <c r="H113" s="11"/>
      <c r="I113" s="9"/>
      <c r="J113" s="11"/>
      <c r="K113" s="9"/>
      <c r="L113" s="11"/>
      <c r="M113" s="12"/>
      <c r="N113" s="11"/>
      <c r="O113" s="12"/>
      <c r="P113" s="11"/>
      <c r="Q113" s="9"/>
      <c r="R113" s="11"/>
      <c r="S113" s="9"/>
      <c r="T113" s="11"/>
      <c r="U113" s="9"/>
      <c r="V113" s="11"/>
      <c r="W113" s="9"/>
      <c r="X113" s="11"/>
      <c r="Y113" s="9"/>
      <c r="Z113" s="11"/>
      <c r="AA113" s="12"/>
      <c r="AB113" s="11"/>
      <c r="AC113" s="9"/>
      <c r="AD113" s="9"/>
      <c r="AE113" s="13" t="e">
        <f>E113+G113+#REF!+I113+#REF!+K113+M113+O113+Q113+S113+U113+W113+Y113+#REF!+AA113+AC113+#REF!</f>
        <v>#REF!</v>
      </c>
    </row>
    <row r="114" spans="1:31" ht="18" customHeight="1">
      <c r="A114" s="14">
        <v>109</v>
      </c>
      <c r="B114" s="20"/>
      <c r="C114" s="27"/>
      <c r="D114" s="11"/>
      <c r="E114" s="9"/>
      <c r="F114" s="11"/>
      <c r="G114" s="9"/>
      <c r="H114" s="11"/>
      <c r="I114" s="9"/>
      <c r="J114" s="11"/>
      <c r="K114" s="9"/>
      <c r="L114" s="11"/>
      <c r="M114" s="12"/>
      <c r="N114" s="11"/>
      <c r="O114" s="12"/>
      <c r="P114" s="11"/>
      <c r="Q114" s="9"/>
      <c r="R114" s="11"/>
      <c r="S114" s="9"/>
      <c r="T114" s="11"/>
      <c r="U114" s="9"/>
      <c r="V114" s="11"/>
      <c r="W114" s="9"/>
      <c r="X114" s="11"/>
      <c r="Y114" s="9"/>
      <c r="Z114" s="11"/>
      <c r="AA114" s="12"/>
      <c r="AB114" s="11"/>
      <c r="AC114" s="9"/>
      <c r="AD114" s="9"/>
      <c r="AE114" s="13" t="e">
        <f>E114+G114+#REF!+I114+#REF!+K114+M114+O114+Q114+S114+U114+W114+Y114+#REF!+AA114+AC114+#REF!</f>
        <v>#REF!</v>
      </c>
    </row>
    <row r="115" spans="1:31" ht="18" customHeight="1">
      <c r="A115" s="14">
        <v>110</v>
      </c>
      <c r="B115" s="20"/>
      <c r="C115" s="27"/>
      <c r="D115" s="11"/>
      <c r="E115" s="9"/>
      <c r="F115" s="11"/>
      <c r="G115" s="9"/>
      <c r="H115" s="11"/>
      <c r="I115" s="9"/>
      <c r="J115" s="11"/>
      <c r="K115" s="9"/>
      <c r="L115" s="11"/>
      <c r="M115" s="12"/>
      <c r="N115" s="11"/>
      <c r="O115" s="12"/>
      <c r="P115" s="11"/>
      <c r="Q115" s="9"/>
      <c r="R115" s="11"/>
      <c r="S115" s="9"/>
      <c r="T115" s="11"/>
      <c r="U115" s="9"/>
      <c r="V115" s="11"/>
      <c r="W115" s="9"/>
      <c r="X115" s="11"/>
      <c r="Y115" s="9"/>
      <c r="Z115" s="11"/>
      <c r="AA115" s="12"/>
      <c r="AB115" s="11"/>
      <c r="AC115" s="9"/>
      <c r="AD115" s="9"/>
      <c r="AE115" s="13" t="e">
        <f>E115+G115+#REF!+I115+#REF!+K115+M115+O115+Q115+S115+U115+W115+Y115+#REF!+AA115+AC115+#REF!</f>
        <v>#REF!</v>
      </c>
    </row>
    <row r="116" spans="1:31" ht="18" customHeight="1">
      <c r="A116" s="14">
        <v>111</v>
      </c>
      <c r="B116" s="20"/>
      <c r="C116" s="27"/>
      <c r="D116" s="11"/>
      <c r="E116" s="9"/>
      <c r="F116" s="11"/>
      <c r="G116" s="9"/>
      <c r="H116" s="11"/>
      <c r="I116" s="9"/>
      <c r="J116" s="11"/>
      <c r="K116" s="9"/>
      <c r="L116" s="11"/>
      <c r="M116" s="12"/>
      <c r="N116" s="11"/>
      <c r="O116" s="12"/>
      <c r="P116" s="11"/>
      <c r="Q116" s="9"/>
      <c r="R116" s="11"/>
      <c r="S116" s="9"/>
      <c r="T116" s="11"/>
      <c r="U116" s="9"/>
      <c r="V116" s="11"/>
      <c r="W116" s="9"/>
      <c r="X116" s="11"/>
      <c r="Y116" s="9"/>
      <c r="Z116" s="11"/>
      <c r="AA116" s="12"/>
      <c r="AB116" s="11"/>
      <c r="AC116" s="9"/>
      <c r="AD116" s="9"/>
      <c r="AE116" s="13" t="e">
        <f>E116+G116+#REF!+I116+#REF!+K116+M116+O116+Q116+S116+U116+W116+Y116+#REF!+AA116+AC116+#REF!</f>
        <v>#REF!</v>
      </c>
    </row>
    <row r="117" spans="1:31" ht="18" customHeight="1">
      <c r="A117" s="14">
        <v>112</v>
      </c>
      <c r="B117" s="20"/>
      <c r="C117" s="27"/>
      <c r="D117" s="11"/>
      <c r="E117" s="9"/>
      <c r="F117" s="11"/>
      <c r="G117" s="9"/>
      <c r="H117" s="11"/>
      <c r="I117" s="9"/>
      <c r="J117" s="11"/>
      <c r="K117" s="9"/>
      <c r="L117" s="11"/>
      <c r="M117" s="12"/>
      <c r="N117" s="11"/>
      <c r="O117" s="12"/>
      <c r="P117" s="11"/>
      <c r="Q117" s="9"/>
      <c r="R117" s="11"/>
      <c r="S117" s="9"/>
      <c r="T117" s="11"/>
      <c r="U117" s="9"/>
      <c r="V117" s="11"/>
      <c r="W117" s="9"/>
      <c r="X117" s="11"/>
      <c r="Y117" s="9"/>
      <c r="Z117" s="11"/>
      <c r="AA117" s="12"/>
      <c r="AB117" s="11"/>
      <c r="AC117" s="9"/>
      <c r="AD117" s="9"/>
      <c r="AE117" s="13" t="e">
        <f>E117+G117+#REF!+I117+#REF!+K117+M117+O117+Q117+S117+U117+W117+Y117+#REF!+AA117+AC117+#REF!</f>
        <v>#REF!</v>
      </c>
    </row>
    <row r="118" spans="1:31" ht="18" customHeight="1">
      <c r="A118" s="14">
        <v>113</v>
      </c>
      <c r="B118" s="20"/>
      <c r="C118" s="27"/>
      <c r="D118" s="11"/>
      <c r="E118" s="9"/>
      <c r="F118" s="11"/>
      <c r="G118" s="9"/>
      <c r="H118" s="11"/>
      <c r="I118" s="9"/>
      <c r="J118" s="11"/>
      <c r="K118" s="9"/>
      <c r="L118" s="11"/>
      <c r="M118" s="12"/>
      <c r="N118" s="11"/>
      <c r="O118" s="12"/>
      <c r="P118" s="11"/>
      <c r="Q118" s="9"/>
      <c r="R118" s="11"/>
      <c r="S118" s="9"/>
      <c r="T118" s="11"/>
      <c r="U118" s="9"/>
      <c r="V118" s="11"/>
      <c r="W118" s="9"/>
      <c r="X118" s="11"/>
      <c r="Y118" s="9"/>
      <c r="Z118" s="11"/>
      <c r="AA118" s="12"/>
      <c r="AB118" s="11"/>
      <c r="AC118" s="9"/>
      <c r="AD118" s="9"/>
      <c r="AE118" s="13" t="e">
        <f>E118+G118+#REF!+I118+#REF!+K118+M118+O118+Q118+S118+U118+W118+Y118+#REF!+AA118+AC118+#REF!</f>
        <v>#REF!</v>
      </c>
    </row>
    <row r="119" spans="1:31" ht="18" customHeight="1">
      <c r="A119" s="14">
        <v>114</v>
      </c>
      <c r="B119" s="20"/>
      <c r="C119" s="27"/>
      <c r="D119" s="11"/>
      <c r="E119" s="9"/>
      <c r="F119" s="11"/>
      <c r="G119" s="9"/>
      <c r="H119" s="11"/>
      <c r="I119" s="9"/>
      <c r="J119" s="11"/>
      <c r="K119" s="9"/>
      <c r="L119" s="11"/>
      <c r="M119" s="12"/>
      <c r="N119" s="11"/>
      <c r="O119" s="12"/>
      <c r="P119" s="11"/>
      <c r="Q119" s="9"/>
      <c r="R119" s="11"/>
      <c r="S119" s="9"/>
      <c r="T119" s="11"/>
      <c r="U119" s="9"/>
      <c r="V119" s="11"/>
      <c r="W119" s="9"/>
      <c r="X119" s="11"/>
      <c r="Y119" s="9"/>
      <c r="Z119" s="11"/>
      <c r="AA119" s="12"/>
      <c r="AB119" s="11"/>
      <c r="AC119" s="9"/>
      <c r="AD119" s="9"/>
      <c r="AE119" s="13" t="e">
        <f>E119+G119+#REF!+I119+#REF!+K119+M119+O119+Q119+S119+U119+W119+Y119+#REF!+AA119+AC119+#REF!</f>
        <v>#REF!</v>
      </c>
    </row>
    <row r="120" spans="1:31" ht="18" customHeight="1">
      <c r="A120" s="14">
        <v>115</v>
      </c>
      <c r="B120" s="20"/>
      <c r="C120" s="27"/>
      <c r="D120" s="11"/>
      <c r="E120" s="9"/>
      <c r="F120" s="11"/>
      <c r="G120" s="9"/>
      <c r="H120" s="11"/>
      <c r="I120" s="9"/>
      <c r="J120" s="11"/>
      <c r="K120" s="9"/>
      <c r="L120" s="11"/>
      <c r="M120" s="12"/>
      <c r="N120" s="11"/>
      <c r="O120" s="12"/>
      <c r="P120" s="11"/>
      <c r="Q120" s="9"/>
      <c r="R120" s="11"/>
      <c r="S120" s="9"/>
      <c r="T120" s="11"/>
      <c r="U120" s="9"/>
      <c r="V120" s="11"/>
      <c r="W120" s="9"/>
      <c r="X120" s="11"/>
      <c r="Y120" s="9"/>
      <c r="Z120" s="11"/>
      <c r="AA120" s="12"/>
      <c r="AB120" s="11"/>
      <c r="AC120" s="9"/>
      <c r="AD120" s="9"/>
      <c r="AE120" s="13" t="e">
        <f>E120+G120+#REF!+I120+#REF!+K120+M120+O120+Q120+S120+U120+W120+Y120+#REF!+AA120+AC120+#REF!</f>
        <v>#REF!</v>
      </c>
    </row>
    <row r="121" spans="1:31" ht="18" customHeight="1">
      <c r="A121" s="14">
        <v>116</v>
      </c>
      <c r="B121" s="20"/>
      <c r="C121" s="27"/>
      <c r="D121" s="11"/>
      <c r="E121" s="9"/>
      <c r="F121" s="11"/>
      <c r="G121" s="9"/>
      <c r="H121" s="11"/>
      <c r="I121" s="9"/>
      <c r="J121" s="11"/>
      <c r="K121" s="9"/>
      <c r="L121" s="11"/>
      <c r="M121" s="12"/>
      <c r="N121" s="11"/>
      <c r="O121" s="12"/>
      <c r="P121" s="11"/>
      <c r="Q121" s="9"/>
      <c r="R121" s="11"/>
      <c r="S121" s="9"/>
      <c r="T121" s="11"/>
      <c r="U121" s="9"/>
      <c r="V121" s="11"/>
      <c r="W121" s="9"/>
      <c r="X121" s="11"/>
      <c r="Y121" s="9"/>
      <c r="Z121" s="11"/>
      <c r="AA121" s="12"/>
      <c r="AB121" s="11"/>
      <c r="AC121" s="9"/>
      <c r="AD121" s="9"/>
      <c r="AE121" s="13" t="e">
        <f>E121+G121+#REF!+I121+#REF!+K121+M121+O121+Q121+S121+U121+W121+Y121+#REF!+AA121+AC121+#REF!</f>
        <v>#REF!</v>
      </c>
    </row>
    <row r="122" spans="1:31" ht="18" customHeight="1">
      <c r="A122" s="14">
        <v>117</v>
      </c>
      <c r="B122" s="20"/>
      <c r="C122" s="27"/>
      <c r="D122" s="11"/>
      <c r="E122" s="9"/>
      <c r="F122" s="11"/>
      <c r="G122" s="9"/>
      <c r="H122" s="11"/>
      <c r="I122" s="9"/>
      <c r="J122" s="11"/>
      <c r="K122" s="9"/>
      <c r="L122" s="11"/>
      <c r="M122" s="12"/>
      <c r="N122" s="11"/>
      <c r="O122" s="12"/>
      <c r="P122" s="11"/>
      <c r="Q122" s="9"/>
      <c r="R122" s="11"/>
      <c r="S122" s="9"/>
      <c r="T122" s="11"/>
      <c r="U122" s="9"/>
      <c r="V122" s="11"/>
      <c r="W122" s="9"/>
      <c r="X122" s="11"/>
      <c r="Y122" s="9"/>
      <c r="Z122" s="11"/>
      <c r="AA122" s="12"/>
      <c r="AB122" s="11"/>
      <c r="AC122" s="9"/>
      <c r="AD122" s="9"/>
      <c r="AE122" s="13" t="e">
        <f>E122+G122+#REF!+I122+#REF!+K122+M122+O122+Q122+S122+U122+W122+Y122+#REF!+AA122+AC122+#REF!</f>
        <v>#REF!</v>
      </c>
    </row>
    <row r="123" spans="1:31" ht="18" customHeight="1">
      <c r="A123" s="14">
        <v>118</v>
      </c>
      <c r="B123" s="20"/>
      <c r="C123" s="27"/>
      <c r="D123" s="11"/>
      <c r="E123" s="9"/>
      <c r="F123" s="11"/>
      <c r="G123" s="9"/>
      <c r="H123" s="11"/>
      <c r="I123" s="9"/>
      <c r="J123" s="11"/>
      <c r="K123" s="9"/>
      <c r="L123" s="11"/>
      <c r="M123" s="12"/>
      <c r="N123" s="11"/>
      <c r="O123" s="12"/>
      <c r="P123" s="11"/>
      <c r="Q123" s="9"/>
      <c r="R123" s="11"/>
      <c r="S123" s="9"/>
      <c r="T123" s="11"/>
      <c r="U123" s="9"/>
      <c r="V123" s="11"/>
      <c r="W123" s="9"/>
      <c r="X123" s="11"/>
      <c r="Y123" s="9"/>
      <c r="Z123" s="11"/>
      <c r="AA123" s="12"/>
      <c r="AB123" s="11"/>
      <c r="AC123" s="9"/>
      <c r="AD123" s="9"/>
      <c r="AE123" s="13" t="e">
        <f>E123+G123+#REF!+I123+#REF!+K123+M123+O123+Q123+S123+U123+W123+Y123+#REF!+AA123+AC123+#REF!</f>
        <v>#REF!</v>
      </c>
    </row>
    <row r="124" spans="1:31" ht="18" customHeight="1">
      <c r="A124" s="14">
        <v>119</v>
      </c>
      <c r="B124" s="20"/>
      <c r="C124" s="27"/>
      <c r="D124" s="11"/>
      <c r="E124" s="9"/>
      <c r="F124" s="11"/>
      <c r="G124" s="9"/>
      <c r="H124" s="11"/>
      <c r="I124" s="9"/>
      <c r="J124" s="11"/>
      <c r="K124" s="9"/>
      <c r="L124" s="11"/>
      <c r="M124" s="12"/>
      <c r="N124" s="11"/>
      <c r="O124" s="12"/>
      <c r="P124" s="11"/>
      <c r="Q124" s="9"/>
      <c r="R124" s="11"/>
      <c r="S124" s="9"/>
      <c r="T124" s="11"/>
      <c r="U124" s="9"/>
      <c r="V124" s="11"/>
      <c r="W124" s="9"/>
      <c r="X124" s="11"/>
      <c r="Y124" s="9"/>
      <c r="Z124" s="11"/>
      <c r="AA124" s="12"/>
      <c r="AB124" s="11"/>
      <c r="AC124" s="9"/>
      <c r="AD124" s="9"/>
      <c r="AE124" s="13" t="e">
        <f>E124+G124+#REF!+I124+#REF!+K124+M124+O124+Q124+S124+U124+W124+Y124+#REF!+AA124+AC124+#REF!</f>
        <v>#REF!</v>
      </c>
    </row>
    <row r="125" spans="1:31" ht="18" customHeight="1">
      <c r="A125" s="14">
        <v>120</v>
      </c>
      <c r="B125" s="20"/>
      <c r="C125" s="27"/>
      <c r="D125" s="11"/>
      <c r="E125" s="9"/>
      <c r="F125" s="11"/>
      <c r="G125" s="9"/>
      <c r="H125" s="11"/>
      <c r="I125" s="9"/>
      <c r="J125" s="11"/>
      <c r="K125" s="9"/>
      <c r="L125" s="11"/>
      <c r="M125" s="12"/>
      <c r="N125" s="11"/>
      <c r="O125" s="12"/>
      <c r="P125" s="11"/>
      <c r="Q125" s="9"/>
      <c r="R125" s="11"/>
      <c r="S125" s="9"/>
      <c r="T125" s="11"/>
      <c r="U125" s="9"/>
      <c r="V125" s="11"/>
      <c r="W125" s="9"/>
      <c r="X125" s="11"/>
      <c r="Y125" s="9"/>
      <c r="Z125" s="11"/>
      <c r="AA125" s="12"/>
      <c r="AB125" s="11"/>
      <c r="AC125" s="9"/>
      <c r="AD125" s="9"/>
      <c r="AE125" s="13" t="e">
        <f>E125+G125+#REF!+I125+#REF!+K125+M125+O125+Q125+S125+U125+W125+Y125+#REF!+AA125+AC125+#REF!</f>
        <v>#REF!</v>
      </c>
    </row>
    <row r="126" spans="1:31" ht="18" customHeight="1">
      <c r="A126" s="9"/>
      <c r="B126" s="20"/>
      <c r="C126" s="27"/>
      <c r="D126" s="11"/>
      <c r="E126" s="9"/>
      <c r="F126" s="11"/>
      <c r="G126" s="9"/>
      <c r="H126" s="11"/>
      <c r="I126" s="9"/>
      <c r="J126" s="11"/>
      <c r="K126" s="9"/>
      <c r="L126" s="11"/>
      <c r="M126" s="12"/>
      <c r="N126" s="11"/>
      <c r="O126" s="12"/>
      <c r="P126" s="11"/>
      <c r="Q126" s="9"/>
      <c r="R126" s="11"/>
      <c r="S126" s="9"/>
      <c r="T126" s="11"/>
      <c r="U126" s="9"/>
      <c r="V126" s="11"/>
      <c r="W126" s="9"/>
      <c r="X126" s="11"/>
      <c r="Y126" s="9"/>
      <c r="Z126" s="11"/>
      <c r="AA126" s="12"/>
      <c r="AB126" s="11"/>
      <c r="AC126" s="9"/>
      <c r="AD126" s="9"/>
      <c r="AE126" s="13" t="e">
        <f>E126+G126+#REF!+I126+#REF!+K126+M126+O126+Q126+S126+U126+W126+Y126+#REF!+AA126+AC126+#REF!</f>
        <v>#REF!</v>
      </c>
    </row>
    <row r="127" spans="1:31" ht="18" customHeight="1">
      <c r="A127" s="9"/>
      <c r="B127" s="20"/>
      <c r="C127" s="27"/>
      <c r="D127" s="11"/>
      <c r="E127" s="9"/>
      <c r="F127" s="11"/>
      <c r="G127" s="9"/>
      <c r="H127" s="11"/>
      <c r="I127" s="9"/>
      <c r="J127" s="11"/>
      <c r="K127" s="9"/>
      <c r="L127" s="11"/>
      <c r="M127" s="12"/>
      <c r="N127" s="11"/>
      <c r="O127" s="12"/>
      <c r="P127" s="11"/>
      <c r="Q127" s="9"/>
      <c r="R127" s="11"/>
      <c r="S127" s="9"/>
      <c r="T127" s="11"/>
      <c r="U127" s="9"/>
      <c r="V127" s="11"/>
      <c r="W127" s="9"/>
      <c r="X127" s="11"/>
      <c r="Y127" s="9"/>
      <c r="Z127" s="11"/>
      <c r="AA127" s="12"/>
      <c r="AB127" s="11"/>
      <c r="AC127" s="9"/>
      <c r="AD127" s="9"/>
      <c r="AE127" s="13" t="e">
        <f>E127+G127+#REF!+I127+#REF!+K127+M127+O127+Q127+S127+U127+W127+Y127+#REF!+AA127+AC127+#REF!</f>
        <v>#REF!</v>
      </c>
    </row>
    <row r="128" spans="1:31" ht="18" customHeight="1">
      <c r="A128" s="9"/>
      <c r="B128" s="20"/>
      <c r="C128" s="27"/>
      <c r="D128" s="11"/>
      <c r="E128" s="9"/>
      <c r="F128" s="11"/>
      <c r="G128" s="9"/>
      <c r="H128" s="11"/>
      <c r="I128" s="9"/>
      <c r="J128" s="11"/>
      <c r="K128" s="9"/>
      <c r="L128" s="11"/>
      <c r="M128" s="12"/>
      <c r="N128" s="11"/>
      <c r="O128" s="12"/>
      <c r="P128" s="11"/>
      <c r="Q128" s="9"/>
      <c r="R128" s="11"/>
      <c r="S128" s="9"/>
      <c r="T128" s="11"/>
      <c r="U128" s="9"/>
      <c r="V128" s="11"/>
      <c r="W128" s="9"/>
      <c r="X128" s="11"/>
      <c r="Y128" s="9"/>
      <c r="Z128" s="11"/>
      <c r="AA128" s="12"/>
      <c r="AB128" s="11"/>
      <c r="AC128" s="9"/>
      <c r="AD128" s="9"/>
      <c r="AE128" s="13" t="e">
        <f>E128+G128+#REF!+I128+#REF!+K128+M128+O128+Q128+S128+U128+W128+Y128+#REF!+AA128+AC128+#REF!</f>
        <v>#REF!</v>
      </c>
    </row>
    <row r="129" spans="1:31" ht="18" customHeight="1">
      <c r="A129" s="9"/>
      <c r="B129" s="20"/>
      <c r="C129" s="27"/>
      <c r="D129" s="11"/>
      <c r="E129" s="9"/>
      <c r="F129" s="11"/>
      <c r="G129" s="9"/>
      <c r="H129" s="11"/>
      <c r="I129" s="9"/>
      <c r="J129" s="11"/>
      <c r="K129" s="9"/>
      <c r="L129" s="11"/>
      <c r="M129" s="12"/>
      <c r="N129" s="11"/>
      <c r="O129" s="12"/>
      <c r="P129" s="11"/>
      <c r="Q129" s="9"/>
      <c r="R129" s="11"/>
      <c r="S129" s="9"/>
      <c r="T129" s="11"/>
      <c r="U129" s="9"/>
      <c r="V129" s="11"/>
      <c r="W129" s="9"/>
      <c r="X129" s="11"/>
      <c r="Y129" s="9"/>
      <c r="Z129" s="11"/>
      <c r="AA129" s="12"/>
      <c r="AB129" s="11"/>
      <c r="AC129" s="9"/>
      <c r="AD129" s="9"/>
      <c r="AE129" s="13" t="e">
        <f>E129+G129+#REF!+I129+#REF!+K129+M129+O129+Q129+S129+U129+W129+Y129+#REF!+AA129+AC129+#REF!</f>
        <v>#REF!</v>
      </c>
    </row>
    <row r="130" spans="1:31" ht="18" customHeight="1">
      <c r="A130" s="9"/>
      <c r="B130" s="20"/>
      <c r="C130" s="27"/>
      <c r="D130" s="11"/>
      <c r="E130" s="9"/>
      <c r="F130" s="11"/>
      <c r="G130" s="9"/>
      <c r="H130" s="11"/>
      <c r="I130" s="9"/>
      <c r="J130" s="11"/>
      <c r="K130" s="9"/>
      <c r="L130" s="11"/>
      <c r="M130" s="12"/>
      <c r="N130" s="11"/>
      <c r="O130" s="12"/>
      <c r="P130" s="11"/>
      <c r="Q130" s="9"/>
      <c r="R130" s="11"/>
      <c r="S130" s="9"/>
      <c r="T130" s="11"/>
      <c r="U130" s="9"/>
      <c r="V130" s="11"/>
      <c r="W130" s="9"/>
      <c r="X130" s="11"/>
      <c r="Y130" s="9"/>
      <c r="Z130" s="11"/>
      <c r="AA130" s="12"/>
      <c r="AB130" s="11"/>
      <c r="AC130" s="9"/>
      <c r="AD130" s="9"/>
      <c r="AE130" s="13" t="e">
        <f>E130+G130+#REF!+I130+#REF!+K130+M130+O130+Q130+S130+U130+W130+Y130+#REF!+AA130+AC130+#REF!</f>
        <v>#REF!</v>
      </c>
    </row>
    <row r="131" spans="1:31" ht="18" customHeight="1">
      <c r="A131" s="9"/>
      <c r="B131" s="20"/>
      <c r="C131" s="27"/>
      <c r="D131" s="11"/>
      <c r="E131" s="9"/>
      <c r="F131" s="11"/>
      <c r="G131" s="9"/>
      <c r="H131" s="11"/>
      <c r="I131" s="9"/>
      <c r="J131" s="11"/>
      <c r="K131" s="9"/>
      <c r="L131" s="11"/>
      <c r="M131" s="12"/>
      <c r="N131" s="11"/>
      <c r="O131" s="12"/>
      <c r="P131" s="11"/>
      <c r="Q131" s="9"/>
      <c r="R131" s="11"/>
      <c r="S131" s="9"/>
      <c r="T131" s="11"/>
      <c r="U131" s="9"/>
      <c r="V131" s="11"/>
      <c r="W131" s="9"/>
      <c r="X131" s="11"/>
      <c r="Y131" s="9"/>
      <c r="Z131" s="11"/>
      <c r="AA131" s="12"/>
      <c r="AB131" s="11"/>
      <c r="AC131" s="9"/>
      <c r="AD131" s="9"/>
      <c r="AE131" s="13" t="e">
        <f>E131+G131+#REF!+I131+#REF!+K131+M131+O131+Q131+S131+U131+W131+Y131+#REF!+AA131+AC131+#REF!</f>
        <v>#REF!</v>
      </c>
    </row>
    <row r="132" spans="1:31" ht="18" customHeight="1">
      <c r="A132" s="9"/>
      <c r="B132" s="20"/>
      <c r="C132" s="27"/>
      <c r="D132" s="11"/>
      <c r="E132" s="9"/>
      <c r="F132" s="11"/>
      <c r="G132" s="9"/>
      <c r="H132" s="11"/>
      <c r="I132" s="9"/>
      <c r="J132" s="11"/>
      <c r="K132" s="9"/>
      <c r="L132" s="11"/>
      <c r="M132" s="12"/>
      <c r="N132" s="11"/>
      <c r="O132" s="12"/>
      <c r="P132" s="11"/>
      <c r="Q132" s="9"/>
      <c r="R132" s="11"/>
      <c r="S132" s="9"/>
      <c r="T132" s="11"/>
      <c r="U132" s="9"/>
      <c r="V132" s="11"/>
      <c r="W132" s="9"/>
      <c r="X132" s="11"/>
      <c r="Y132" s="9"/>
      <c r="Z132" s="11"/>
      <c r="AA132" s="12"/>
      <c r="AB132" s="11"/>
      <c r="AC132" s="9"/>
      <c r="AD132" s="9"/>
      <c r="AE132" s="13" t="e">
        <f>E132+G132+#REF!+I132+#REF!+K132+M132+O132+Q132+S132+U132+W132+Y132+#REF!+AA132+AC132+#REF!</f>
        <v>#REF!</v>
      </c>
    </row>
    <row r="133" spans="1:31" ht="18" customHeight="1">
      <c r="A133" s="9"/>
      <c r="B133" s="20"/>
      <c r="C133" s="27"/>
      <c r="D133" s="11"/>
      <c r="E133" s="9"/>
      <c r="F133" s="11"/>
      <c r="G133" s="9"/>
      <c r="H133" s="11"/>
      <c r="I133" s="9"/>
      <c r="J133" s="11"/>
      <c r="K133" s="9"/>
      <c r="L133" s="11"/>
      <c r="M133" s="12"/>
      <c r="N133" s="11"/>
      <c r="O133" s="12"/>
      <c r="P133" s="11"/>
      <c r="Q133" s="9"/>
      <c r="R133" s="11"/>
      <c r="S133" s="9"/>
      <c r="T133" s="11"/>
      <c r="U133" s="9"/>
      <c r="V133" s="11"/>
      <c r="W133" s="9"/>
      <c r="X133" s="11"/>
      <c r="Y133" s="9"/>
      <c r="Z133" s="11"/>
      <c r="AA133" s="12"/>
      <c r="AB133" s="11"/>
      <c r="AC133" s="9"/>
      <c r="AD133" s="9"/>
      <c r="AE133" s="13" t="e">
        <f>E133+G133+#REF!+I133+#REF!+K133+M133+O133+Q133+S133+U133+W133+Y133+#REF!+AA133+AC133+#REF!</f>
        <v>#REF!</v>
      </c>
    </row>
    <row r="134" spans="1:31" ht="18" customHeight="1">
      <c r="A134" s="9"/>
      <c r="B134" s="20"/>
      <c r="C134" s="27"/>
      <c r="D134" s="11"/>
      <c r="E134" s="9"/>
      <c r="F134" s="11"/>
      <c r="G134" s="9"/>
      <c r="H134" s="11"/>
      <c r="I134" s="9"/>
      <c r="J134" s="11"/>
      <c r="K134" s="9"/>
      <c r="L134" s="11"/>
      <c r="M134" s="12"/>
      <c r="N134" s="11"/>
      <c r="O134" s="12"/>
      <c r="P134" s="11"/>
      <c r="Q134" s="9"/>
      <c r="R134" s="11"/>
      <c r="S134" s="9"/>
      <c r="T134" s="11"/>
      <c r="U134" s="9"/>
      <c r="V134" s="11"/>
      <c r="W134" s="9"/>
      <c r="X134" s="11"/>
      <c r="Y134" s="9"/>
      <c r="Z134" s="11"/>
      <c r="AA134" s="12"/>
      <c r="AB134" s="11"/>
      <c r="AC134" s="9"/>
      <c r="AD134" s="9"/>
      <c r="AE134" s="13" t="e">
        <f>E134+G134+#REF!+I134+#REF!+K134+M134+O134+Q134+S134+U134+W134+Y134+#REF!+AA134+AC134+#REF!</f>
        <v>#REF!</v>
      </c>
    </row>
    <row r="135" spans="1:31" ht="18" customHeight="1">
      <c r="A135" s="9"/>
      <c r="B135" s="20"/>
      <c r="C135" s="27"/>
      <c r="D135" s="11"/>
      <c r="E135" s="9"/>
      <c r="F135" s="11"/>
      <c r="G135" s="9"/>
      <c r="H135" s="11"/>
      <c r="I135" s="9"/>
      <c r="J135" s="11"/>
      <c r="K135" s="9"/>
      <c r="L135" s="11"/>
      <c r="M135" s="12"/>
      <c r="N135" s="11"/>
      <c r="O135" s="12"/>
      <c r="P135" s="11"/>
      <c r="Q135" s="9"/>
      <c r="R135" s="11"/>
      <c r="S135" s="9"/>
      <c r="T135" s="11"/>
      <c r="U135" s="9"/>
      <c r="V135" s="11"/>
      <c r="W135" s="9"/>
      <c r="X135" s="11"/>
      <c r="Y135" s="9"/>
      <c r="Z135" s="11"/>
      <c r="AA135" s="12"/>
      <c r="AB135" s="11"/>
      <c r="AC135" s="9"/>
      <c r="AD135" s="9"/>
      <c r="AE135" s="13" t="e">
        <f>E135+G135+#REF!+I135+#REF!+K135+M135+O135+Q135+S135+U135+W135+Y135+#REF!+AA135+AC135+#REF!</f>
        <v>#REF!</v>
      </c>
    </row>
    <row r="136" spans="1:31" ht="18" customHeight="1">
      <c r="A136" s="9"/>
      <c r="B136" s="20"/>
      <c r="C136" s="27"/>
      <c r="D136" s="11"/>
      <c r="E136" s="9"/>
      <c r="F136" s="11"/>
      <c r="G136" s="9"/>
      <c r="H136" s="11"/>
      <c r="I136" s="9"/>
      <c r="J136" s="11"/>
      <c r="K136" s="9"/>
      <c r="L136" s="11"/>
      <c r="M136" s="12"/>
      <c r="N136" s="11"/>
      <c r="O136" s="12"/>
      <c r="P136" s="11"/>
      <c r="Q136" s="9"/>
      <c r="R136" s="11"/>
      <c r="S136" s="9"/>
      <c r="T136" s="11"/>
      <c r="U136" s="9"/>
      <c r="V136" s="11"/>
      <c r="W136" s="9"/>
      <c r="X136" s="11"/>
      <c r="Y136" s="9"/>
      <c r="Z136" s="11"/>
      <c r="AA136" s="12"/>
      <c r="AB136" s="11"/>
      <c r="AC136" s="9"/>
      <c r="AD136" s="9"/>
      <c r="AE136" s="13" t="e">
        <f>E136+G136+#REF!+I136+#REF!+K136+M136+O136+Q136+S136+U136+W136+Y136+#REF!+AA136+AC136+#REF!</f>
        <v>#REF!</v>
      </c>
    </row>
    <row r="137" spans="1:31" ht="18" customHeight="1">
      <c r="A137" s="9"/>
      <c r="B137" s="20"/>
      <c r="C137" s="27"/>
      <c r="D137" s="11"/>
      <c r="E137" s="9"/>
      <c r="F137" s="11"/>
      <c r="G137" s="9"/>
      <c r="H137" s="11"/>
      <c r="I137" s="9"/>
      <c r="J137" s="11"/>
      <c r="K137" s="9"/>
      <c r="L137" s="11"/>
      <c r="M137" s="12"/>
      <c r="N137" s="11"/>
      <c r="O137" s="12"/>
      <c r="P137" s="11"/>
      <c r="Q137" s="9"/>
      <c r="R137" s="11"/>
      <c r="S137" s="9"/>
      <c r="T137" s="11"/>
      <c r="U137" s="9"/>
      <c r="V137" s="11"/>
      <c r="W137" s="9"/>
      <c r="X137" s="11"/>
      <c r="Y137" s="9"/>
      <c r="Z137" s="11"/>
      <c r="AA137" s="12"/>
      <c r="AB137" s="11"/>
      <c r="AC137" s="9"/>
      <c r="AD137" s="9"/>
      <c r="AE137" s="13" t="e">
        <f>E137+G137+#REF!+I137+#REF!+K137+M137+O137+Q137+S137+U137+W137+Y137+#REF!+AA137+AC137+#REF!</f>
        <v>#REF!</v>
      </c>
    </row>
    <row r="138" spans="1:31" ht="18" customHeight="1">
      <c r="A138" s="9"/>
      <c r="B138" s="20"/>
      <c r="C138" s="27"/>
      <c r="D138" s="11"/>
      <c r="E138" s="9"/>
      <c r="F138" s="11"/>
      <c r="G138" s="9"/>
      <c r="H138" s="11"/>
      <c r="I138" s="9"/>
      <c r="J138" s="11"/>
      <c r="K138" s="9"/>
      <c r="L138" s="11"/>
      <c r="M138" s="12"/>
      <c r="N138" s="11"/>
      <c r="O138" s="12"/>
      <c r="P138" s="11"/>
      <c r="Q138" s="9"/>
      <c r="R138" s="11"/>
      <c r="S138" s="9"/>
      <c r="T138" s="11"/>
      <c r="U138" s="9"/>
      <c r="V138" s="11"/>
      <c r="W138" s="9"/>
      <c r="X138" s="11"/>
      <c r="Y138" s="9"/>
      <c r="Z138" s="11"/>
      <c r="AA138" s="12"/>
      <c r="AB138" s="11"/>
      <c r="AC138" s="9"/>
      <c r="AD138" s="9"/>
      <c r="AE138" s="13" t="e">
        <f>E138+G138+#REF!+I138+#REF!+K138+M138+O138+Q138+S138+U138+W138+Y138+#REF!+AA138+AC138+#REF!</f>
        <v>#REF!</v>
      </c>
    </row>
    <row r="139" spans="1:31" ht="18" customHeight="1">
      <c r="A139" s="9"/>
      <c r="B139" s="20"/>
      <c r="C139" s="27"/>
      <c r="D139" s="11"/>
      <c r="E139" s="9"/>
      <c r="F139" s="11"/>
      <c r="G139" s="9"/>
      <c r="H139" s="11"/>
      <c r="I139" s="9"/>
      <c r="J139" s="11"/>
      <c r="K139" s="9"/>
      <c r="L139" s="11"/>
      <c r="M139" s="12"/>
      <c r="N139" s="11"/>
      <c r="O139" s="12"/>
      <c r="P139" s="11"/>
      <c r="Q139" s="9"/>
      <c r="R139" s="11"/>
      <c r="S139" s="9"/>
      <c r="T139" s="11"/>
      <c r="U139" s="9"/>
      <c r="V139" s="11"/>
      <c r="W139" s="9"/>
      <c r="X139" s="11"/>
      <c r="Y139" s="9"/>
      <c r="Z139" s="11"/>
      <c r="AA139" s="12"/>
      <c r="AB139" s="11"/>
      <c r="AC139" s="9"/>
      <c r="AD139" s="9"/>
      <c r="AE139" s="13" t="e">
        <f>E139+G139+#REF!+I139+#REF!+K139+M139+O139+Q139+S139+U139+W139+Y139+#REF!+AA139+AC139+#REF!</f>
        <v>#REF!</v>
      </c>
    </row>
    <row r="140" spans="1:31" ht="18" customHeight="1">
      <c r="A140" s="9"/>
      <c r="B140" s="20"/>
      <c r="C140" s="27"/>
      <c r="D140" s="11"/>
      <c r="E140" s="9"/>
      <c r="F140" s="11"/>
      <c r="G140" s="9"/>
      <c r="H140" s="11"/>
      <c r="I140" s="9"/>
      <c r="J140" s="11"/>
      <c r="K140" s="9"/>
      <c r="L140" s="11"/>
      <c r="M140" s="12"/>
      <c r="N140" s="11"/>
      <c r="O140" s="12"/>
      <c r="P140" s="11"/>
      <c r="Q140" s="9"/>
      <c r="R140" s="11"/>
      <c r="S140" s="9"/>
      <c r="T140" s="11"/>
      <c r="U140" s="9"/>
      <c r="V140" s="11"/>
      <c r="W140" s="9"/>
      <c r="X140" s="11"/>
      <c r="Y140" s="9"/>
      <c r="Z140" s="11"/>
      <c r="AA140" s="12"/>
      <c r="AB140" s="11"/>
      <c r="AC140" s="9"/>
      <c r="AD140" s="9"/>
      <c r="AE140" s="13" t="e">
        <f>E140+G140+#REF!+I140+#REF!+K140+M140+O140+Q140+S140+U140+W140+Y140+#REF!+AA140+AC140+#REF!</f>
        <v>#REF!</v>
      </c>
    </row>
    <row r="141" spans="1:31" ht="18" customHeight="1">
      <c r="A141" s="9"/>
      <c r="B141" s="20"/>
      <c r="C141" s="27"/>
      <c r="D141" s="11"/>
      <c r="E141" s="9"/>
      <c r="F141" s="11"/>
      <c r="G141" s="9"/>
      <c r="H141" s="11"/>
      <c r="I141" s="9"/>
      <c r="J141" s="11"/>
      <c r="K141" s="9"/>
      <c r="L141" s="11"/>
      <c r="M141" s="12"/>
      <c r="N141" s="11"/>
      <c r="O141" s="12"/>
      <c r="P141" s="11"/>
      <c r="Q141" s="9"/>
      <c r="R141" s="11"/>
      <c r="S141" s="9"/>
      <c r="T141" s="11"/>
      <c r="U141" s="9"/>
      <c r="V141" s="11"/>
      <c r="W141" s="9"/>
      <c r="X141" s="11"/>
      <c r="Y141" s="9"/>
      <c r="Z141" s="11"/>
      <c r="AA141" s="12"/>
      <c r="AB141" s="11"/>
      <c r="AC141" s="9"/>
      <c r="AD141" s="9"/>
      <c r="AE141" s="13" t="e">
        <f>E141+G141+#REF!+I141+#REF!+K141+M141+O141+Q141+S141+U141+W141+Y141+#REF!+AA141+AC141+#REF!</f>
        <v>#REF!</v>
      </c>
    </row>
    <row r="142" spans="1:31" ht="18" customHeight="1">
      <c r="A142" s="9"/>
      <c r="B142" s="20"/>
      <c r="C142" s="27"/>
      <c r="D142" s="11"/>
      <c r="E142" s="9"/>
      <c r="F142" s="11"/>
      <c r="G142" s="9"/>
      <c r="H142" s="11"/>
      <c r="I142" s="9"/>
      <c r="J142" s="11"/>
      <c r="K142" s="9"/>
      <c r="L142" s="11"/>
      <c r="M142" s="12"/>
      <c r="N142" s="11"/>
      <c r="O142" s="12"/>
      <c r="P142" s="11"/>
      <c r="Q142" s="9"/>
      <c r="R142" s="11"/>
      <c r="S142" s="9"/>
      <c r="T142" s="11"/>
      <c r="U142" s="9"/>
      <c r="V142" s="11"/>
      <c r="W142" s="9"/>
      <c r="X142" s="11"/>
      <c r="Y142" s="9"/>
      <c r="Z142" s="11"/>
      <c r="AA142" s="12"/>
      <c r="AB142" s="11"/>
      <c r="AC142" s="9"/>
      <c r="AD142" s="9"/>
      <c r="AE142" s="13" t="e">
        <f>E142+G142+#REF!+I142+#REF!+K142+M142+O142+Q142+S142+U142+W142+Y142+#REF!+AA142+AC142+#REF!</f>
        <v>#REF!</v>
      </c>
    </row>
  </sheetData>
  <mergeCells count="40">
    <mergeCell ref="L5:M5"/>
    <mergeCell ref="AB5:AC5"/>
    <mergeCell ref="V5:W5"/>
    <mergeCell ref="X5:Y5"/>
    <mergeCell ref="Z5:AA5"/>
    <mergeCell ref="AB4:AC4"/>
    <mergeCell ref="P3:Q3"/>
    <mergeCell ref="Z3:AA3"/>
    <mergeCell ref="AB3:AC3"/>
    <mergeCell ref="T3:U3"/>
    <mergeCell ref="V3:W3"/>
    <mergeCell ref="X3:Y3"/>
    <mergeCell ref="Z4:AA4"/>
    <mergeCell ref="N3:O3"/>
    <mergeCell ref="R3:S3"/>
    <mergeCell ref="L3:M3"/>
    <mergeCell ref="F5:G5"/>
    <mergeCell ref="R5:S5"/>
    <mergeCell ref="F4:G4"/>
    <mergeCell ref="L4:M4"/>
    <mergeCell ref="P4:Q4"/>
    <mergeCell ref="H4:I4"/>
    <mergeCell ref="N5:O5"/>
    <mergeCell ref="N4:O4"/>
    <mergeCell ref="V4:W4"/>
    <mergeCell ref="X4:Y4"/>
    <mergeCell ref="T5:U5"/>
    <mergeCell ref="T4:U4"/>
    <mergeCell ref="R4:S4"/>
    <mergeCell ref="P5:Q5"/>
    <mergeCell ref="A3:A5"/>
    <mergeCell ref="J5:K5"/>
    <mergeCell ref="D3:E3"/>
    <mergeCell ref="D5:E5"/>
    <mergeCell ref="J4:K4"/>
    <mergeCell ref="D4:E4"/>
    <mergeCell ref="F3:G3"/>
    <mergeCell ref="H3:I3"/>
    <mergeCell ref="J3:K3"/>
    <mergeCell ref="H5:I5"/>
  </mergeCells>
  <printOptions/>
  <pageMargins left="0.82" right="0.83" top="0.39" bottom="0.5905511811023623" header="0.5118110236220472" footer="0.5118110236220472"/>
  <pageSetup fitToHeight="12" fitToWidth="1" horizontalDpi="300" verticalDpi="300" orientation="landscape" paperSize="9" scale="5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0"/>
  <sheetViews>
    <sheetView zoomScale="50" zoomScaleNormal="50" workbookViewId="0" topLeftCell="A1">
      <selection activeCell="X6" sqref="X6:Y58"/>
    </sheetView>
  </sheetViews>
  <sheetFormatPr defaultColWidth="11.421875" defaultRowHeight="12.75"/>
  <cols>
    <col min="1" max="1" width="5.140625" style="1" customWidth="1"/>
    <col min="2" max="2" width="30.00390625" style="28" customWidth="1"/>
    <col min="3" max="3" width="16.421875" style="26" customWidth="1"/>
    <col min="4" max="4" width="3.8515625" style="2" customWidth="1"/>
    <col min="5" max="5" width="8.140625" style="1" customWidth="1"/>
    <col min="6" max="6" width="3.8515625" style="2" customWidth="1"/>
    <col min="7" max="7" width="9.8515625" style="1" customWidth="1"/>
    <col min="8" max="8" width="3.8515625" style="2" customWidth="1"/>
    <col min="9" max="9" width="9.00390625" style="1" customWidth="1"/>
    <col min="10" max="10" width="3.8515625" style="2" customWidth="1"/>
    <col min="11" max="11" width="8.140625" style="5" customWidth="1"/>
    <col min="12" max="12" width="3.8515625" style="2" customWidth="1"/>
    <col min="13" max="13" width="8.140625" style="5" customWidth="1"/>
    <col min="14" max="14" width="3.8515625" style="2" customWidth="1"/>
    <col min="15" max="15" width="8.421875" style="5" customWidth="1"/>
    <col min="16" max="16" width="4.421875" style="2" customWidth="1"/>
    <col min="17" max="17" width="10.140625" style="1" customWidth="1"/>
    <col min="18" max="18" width="3.8515625" style="2" customWidth="1"/>
    <col min="19" max="19" width="9.28125" style="1" customWidth="1"/>
    <col min="20" max="20" width="3.8515625" style="2" customWidth="1"/>
    <col min="21" max="21" width="10.7109375" style="1" customWidth="1"/>
    <col min="22" max="22" width="3.8515625" style="2" customWidth="1"/>
    <col min="23" max="23" width="8.140625" style="1" customWidth="1"/>
    <col min="24" max="24" width="3.8515625" style="2" customWidth="1"/>
    <col min="25" max="25" width="9.8515625" style="1" customWidth="1"/>
    <col min="26" max="26" width="3.8515625" style="2" customWidth="1"/>
    <col min="27" max="27" width="8.140625" style="5" customWidth="1"/>
    <col min="28" max="28" width="3.8515625" style="2" customWidth="1"/>
    <col min="29" max="29" width="9.8515625" style="1" customWidth="1"/>
    <col min="30" max="30" width="7.421875" style="1" customWidth="1"/>
    <col min="31" max="31" width="8.7109375" style="0" customWidth="1"/>
  </cols>
  <sheetData>
    <row r="1" spans="4:26" ht="27.75">
      <c r="D1" s="3"/>
      <c r="L1" s="4"/>
      <c r="M1" s="33" t="s">
        <v>22</v>
      </c>
      <c r="N1" s="4"/>
      <c r="P1" s="3"/>
      <c r="T1" s="3"/>
      <c r="Z1" s="4"/>
    </row>
    <row r="2" ht="15"/>
    <row r="3" spans="1:31" s="18" customFormat="1" ht="15.75">
      <c r="A3" s="38" t="s">
        <v>0</v>
      </c>
      <c r="B3" s="29"/>
      <c r="C3" s="15"/>
      <c r="D3" s="42" t="s">
        <v>15</v>
      </c>
      <c r="E3" s="43"/>
      <c r="F3" s="42" t="s">
        <v>16</v>
      </c>
      <c r="G3" s="43"/>
      <c r="H3" s="46" t="s">
        <v>19</v>
      </c>
      <c r="I3" s="47"/>
      <c r="J3" s="46" t="s">
        <v>17</v>
      </c>
      <c r="K3" s="47"/>
      <c r="L3" s="46" t="s">
        <v>18</v>
      </c>
      <c r="M3" s="47"/>
      <c r="N3" s="46" t="s">
        <v>12</v>
      </c>
      <c r="O3" s="47"/>
      <c r="P3" s="42" t="s">
        <v>9</v>
      </c>
      <c r="Q3" s="43"/>
      <c r="R3" s="42" t="s">
        <v>13</v>
      </c>
      <c r="S3" s="43"/>
      <c r="T3" s="42" t="s">
        <v>2</v>
      </c>
      <c r="U3" s="43"/>
      <c r="V3" s="42" t="s">
        <v>1</v>
      </c>
      <c r="W3" s="43"/>
      <c r="X3" s="42" t="s">
        <v>20</v>
      </c>
      <c r="Y3" s="43"/>
      <c r="Z3" s="46" t="s">
        <v>14</v>
      </c>
      <c r="AA3" s="47"/>
      <c r="AB3" s="42" t="s">
        <v>2</v>
      </c>
      <c r="AC3" s="43"/>
      <c r="AD3" s="6" t="s">
        <v>3</v>
      </c>
      <c r="AE3" s="6" t="s">
        <v>4</v>
      </c>
    </row>
    <row r="4" spans="1:31" s="8" customFormat="1" ht="15.75">
      <c r="A4" s="39"/>
      <c r="B4" s="30" t="s">
        <v>5</v>
      </c>
      <c r="C4" s="16" t="s">
        <v>21</v>
      </c>
      <c r="D4" s="40" t="s">
        <v>91</v>
      </c>
      <c r="E4" s="41"/>
      <c r="F4" s="40" t="s">
        <v>106</v>
      </c>
      <c r="G4" s="41"/>
      <c r="H4" s="40" t="s">
        <v>107</v>
      </c>
      <c r="I4" s="41"/>
      <c r="J4" s="40" t="s">
        <v>108</v>
      </c>
      <c r="K4" s="41"/>
      <c r="L4" s="40" t="s">
        <v>109</v>
      </c>
      <c r="M4" s="41"/>
      <c r="N4" s="40" t="s">
        <v>110</v>
      </c>
      <c r="O4" s="41"/>
      <c r="P4" s="40" t="s">
        <v>111</v>
      </c>
      <c r="Q4" s="41"/>
      <c r="R4" s="40" t="s">
        <v>110</v>
      </c>
      <c r="S4" s="41"/>
      <c r="T4" s="40" t="s">
        <v>112</v>
      </c>
      <c r="U4" s="41"/>
      <c r="V4" s="40" t="s">
        <v>113</v>
      </c>
      <c r="W4" s="41"/>
      <c r="X4" s="40" t="s">
        <v>11</v>
      </c>
      <c r="Y4" s="41"/>
      <c r="Z4" s="40" t="s">
        <v>10</v>
      </c>
      <c r="AA4" s="41"/>
      <c r="AB4" s="40" t="s">
        <v>10</v>
      </c>
      <c r="AC4" s="41"/>
      <c r="AD4" s="7" t="s">
        <v>6</v>
      </c>
      <c r="AE4" s="7" t="s">
        <v>6</v>
      </c>
    </row>
    <row r="5" spans="1:31" s="8" customFormat="1" ht="15.75">
      <c r="A5" s="39"/>
      <c r="B5" s="31"/>
      <c r="C5" s="16"/>
      <c r="D5" s="44">
        <v>39908</v>
      </c>
      <c r="E5" s="45"/>
      <c r="F5" s="40">
        <v>39934</v>
      </c>
      <c r="G5" s="41"/>
      <c r="H5" s="40">
        <v>39950</v>
      </c>
      <c r="I5" s="41"/>
      <c r="J5" s="40">
        <v>39978</v>
      </c>
      <c r="K5" s="41"/>
      <c r="L5" s="40">
        <v>39985</v>
      </c>
      <c r="M5" s="41"/>
      <c r="N5" s="40">
        <v>39999</v>
      </c>
      <c r="O5" s="41"/>
      <c r="P5" s="40">
        <v>40013</v>
      </c>
      <c r="Q5" s="41"/>
      <c r="R5" s="40">
        <v>40027</v>
      </c>
      <c r="S5" s="41"/>
      <c r="T5" s="40">
        <v>40034</v>
      </c>
      <c r="U5" s="41"/>
      <c r="V5" s="40">
        <v>40040</v>
      </c>
      <c r="W5" s="41"/>
      <c r="X5" s="40">
        <v>40061</v>
      </c>
      <c r="Y5" s="41"/>
      <c r="Z5" s="40">
        <v>40069</v>
      </c>
      <c r="AA5" s="41"/>
      <c r="AB5" s="40">
        <v>40090</v>
      </c>
      <c r="AC5" s="41"/>
      <c r="AD5" s="7" t="s">
        <v>7</v>
      </c>
      <c r="AE5" s="7" t="s">
        <v>8</v>
      </c>
    </row>
    <row r="6" spans="1:31" s="8" customFormat="1" ht="18" customHeight="1">
      <c r="A6" s="14">
        <v>1</v>
      </c>
      <c r="B6" s="20" t="s">
        <v>74</v>
      </c>
      <c r="C6" s="27" t="s">
        <v>71</v>
      </c>
      <c r="D6" s="11">
        <v>7</v>
      </c>
      <c r="E6" s="12">
        <f>(D6*1000)/67</f>
        <v>104.4776119402985</v>
      </c>
      <c r="F6" s="11">
        <v>10</v>
      </c>
      <c r="G6" s="12"/>
      <c r="H6" s="11">
        <v>5</v>
      </c>
      <c r="I6" s="12">
        <f>(H6*1000)/48</f>
        <v>104.16666666666667</v>
      </c>
      <c r="J6" s="11"/>
      <c r="K6" s="12"/>
      <c r="L6" s="11">
        <v>23</v>
      </c>
      <c r="M6" s="12"/>
      <c r="N6" s="11"/>
      <c r="O6" s="12"/>
      <c r="P6" s="11">
        <v>1</v>
      </c>
      <c r="Q6" s="12">
        <f>(P6*1000)/62</f>
        <v>16.129032258064516</v>
      </c>
      <c r="R6" s="11">
        <v>8</v>
      </c>
      <c r="S6" s="12">
        <f>(R6*1000)/54</f>
        <v>148.14814814814815</v>
      </c>
      <c r="T6" s="11">
        <v>11</v>
      </c>
      <c r="U6" s="12"/>
      <c r="V6" s="11">
        <v>10</v>
      </c>
      <c r="W6" s="12">
        <f>(V6*1000)/83</f>
        <v>120.48192771084338</v>
      </c>
      <c r="X6" s="11"/>
      <c r="Y6" s="12"/>
      <c r="Z6" s="11"/>
      <c r="AA6" s="12"/>
      <c r="AB6" s="11"/>
      <c r="AC6" s="12"/>
      <c r="AD6" s="9">
        <v>5</v>
      </c>
      <c r="AE6" s="13">
        <f aca="true" t="shared" si="0" ref="AE6:AE37">E6+G6+I6+K6+M6+O6+Q6+S6+U6+W6+Y6+AA6+AC6</f>
        <v>493.4033867240212</v>
      </c>
    </row>
    <row r="7" spans="1:31" s="8" customFormat="1" ht="18" customHeight="1">
      <c r="A7" s="14">
        <v>2</v>
      </c>
      <c r="B7" s="20" t="s">
        <v>72</v>
      </c>
      <c r="C7" s="25" t="s">
        <v>71</v>
      </c>
      <c r="D7" s="11"/>
      <c r="E7" s="12"/>
      <c r="F7" s="11">
        <v>9</v>
      </c>
      <c r="G7" s="12"/>
      <c r="H7" s="11">
        <v>13</v>
      </c>
      <c r="I7" s="12"/>
      <c r="J7" s="11"/>
      <c r="K7" s="12"/>
      <c r="L7" s="11">
        <v>5</v>
      </c>
      <c r="M7" s="12">
        <f>(L7*1000)/52</f>
        <v>96.15384615384616</v>
      </c>
      <c r="N7" s="11"/>
      <c r="O7" s="12"/>
      <c r="P7" s="11">
        <v>4</v>
      </c>
      <c r="Q7" s="12">
        <f>(P7*1000)/62</f>
        <v>64.51612903225806</v>
      </c>
      <c r="R7" s="11">
        <v>5</v>
      </c>
      <c r="S7" s="12">
        <f>(R7*1000)/54</f>
        <v>92.5925925925926</v>
      </c>
      <c r="T7" s="11">
        <v>15</v>
      </c>
      <c r="U7" s="12">
        <f>(T7*1000)/72</f>
        <v>208.33333333333334</v>
      </c>
      <c r="V7" s="11">
        <v>17</v>
      </c>
      <c r="W7" s="12">
        <f>(V7*1000)/83</f>
        <v>204.81927710843374</v>
      </c>
      <c r="X7" s="11"/>
      <c r="Y7" s="12"/>
      <c r="Z7" s="11"/>
      <c r="AA7" s="12"/>
      <c r="AB7" s="11"/>
      <c r="AC7" s="12"/>
      <c r="AD7" s="9">
        <v>5</v>
      </c>
      <c r="AE7" s="13">
        <f t="shared" si="0"/>
        <v>666.415178220464</v>
      </c>
    </row>
    <row r="8" spans="1:31" ht="18" customHeight="1">
      <c r="A8" s="14">
        <v>3</v>
      </c>
      <c r="B8" s="20" t="s">
        <v>43</v>
      </c>
      <c r="C8" s="25" t="s">
        <v>2</v>
      </c>
      <c r="D8" s="11">
        <v>6</v>
      </c>
      <c r="E8" s="12">
        <f>(D8*1000)/67</f>
        <v>89.55223880597015</v>
      </c>
      <c r="F8" s="11">
        <v>7</v>
      </c>
      <c r="G8" s="12">
        <f>(F8*1000)/27</f>
        <v>259.25925925925924</v>
      </c>
      <c r="H8" s="11">
        <v>24</v>
      </c>
      <c r="I8" s="12"/>
      <c r="J8" s="11"/>
      <c r="K8" s="12"/>
      <c r="L8" s="11">
        <v>9</v>
      </c>
      <c r="M8" s="12">
        <f>(L8*1000)/52</f>
        <v>173.07692307692307</v>
      </c>
      <c r="N8" s="11">
        <v>19</v>
      </c>
      <c r="O8" s="12"/>
      <c r="P8" s="11">
        <v>9</v>
      </c>
      <c r="Q8" s="12">
        <f>(P8*1000)/62</f>
        <v>145.16129032258064</v>
      </c>
      <c r="R8" s="11"/>
      <c r="S8" s="12"/>
      <c r="T8" s="11"/>
      <c r="U8" s="12"/>
      <c r="V8" s="11">
        <v>7</v>
      </c>
      <c r="W8" s="12">
        <f>(V8*1000)/83</f>
        <v>84.33734939759036</v>
      </c>
      <c r="X8" s="11"/>
      <c r="Y8" s="9"/>
      <c r="Z8" s="11"/>
      <c r="AA8" s="12"/>
      <c r="AB8" s="11"/>
      <c r="AC8" s="9"/>
      <c r="AD8" s="9">
        <v>5</v>
      </c>
      <c r="AE8" s="13">
        <f t="shared" si="0"/>
        <v>751.3870608623234</v>
      </c>
    </row>
    <row r="9" spans="1:31" ht="18" customHeight="1">
      <c r="A9" s="14">
        <v>4</v>
      </c>
      <c r="B9" s="20" t="s">
        <v>97</v>
      </c>
      <c r="C9" s="27" t="s">
        <v>94</v>
      </c>
      <c r="D9" s="11"/>
      <c r="E9" s="9"/>
      <c r="F9" s="11">
        <v>1</v>
      </c>
      <c r="G9" s="12">
        <f>(F9*1000)/27</f>
        <v>37.03703703703704</v>
      </c>
      <c r="H9" s="11">
        <v>16</v>
      </c>
      <c r="I9" s="12">
        <f>(H9*1000)/48</f>
        <v>333.3333333333333</v>
      </c>
      <c r="J9" s="11">
        <v>1</v>
      </c>
      <c r="K9" s="12">
        <f>(J9*1000)/42</f>
        <v>23.80952380952381</v>
      </c>
      <c r="L9" s="11"/>
      <c r="M9" s="12"/>
      <c r="N9" s="11">
        <v>5</v>
      </c>
      <c r="O9" s="12">
        <f>(N9*1000)/54</f>
        <v>92.5925925925926</v>
      </c>
      <c r="P9" s="11"/>
      <c r="Q9" s="12"/>
      <c r="R9" s="11"/>
      <c r="S9" s="12"/>
      <c r="T9" s="11">
        <v>23</v>
      </c>
      <c r="U9" s="12">
        <f>(T9*1000)/72</f>
        <v>319.44444444444446</v>
      </c>
      <c r="V9" s="11"/>
      <c r="W9" s="12"/>
      <c r="X9" s="11"/>
      <c r="Y9" s="9"/>
      <c r="Z9" s="11"/>
      <c r="AA9" s="12"/>
      <c r="AB9" s="11"/>
      <c r="AC9" s="9"/>
      <c r="AD9" s="9">
        <v>5</v>
      </c>
      <c r="AE9" s="13">
        <f t="shared" si="0"/>
        <v>806.2169312169312</v>
      </c>
    </row>
    <row r="10" spans="1:31" ht="18" customHeight="1">
      <c r="A10" s="14">
        <v>5</v>
      </c>
      <c r="B10" s="20" t="s">
        <v>93</v>
      </c>
      <c r="C10" s="25" t="s">
        <v>94</v>
      </c>
      <c r="D10" s="11">
        <v>31</v>
      </c>
      <c r="E10" s="12">
        <f>(D10*1000)/67</f>
        <v>462.6865671641791</v>
      </c>
      <c r="F10" s="11">
        <v>1</v>
      </c>
      <c r="G10" s="12">
        <f>(F10*1000)/27</f>
        <v>37.03703703703704</v>
      </c>
      <c r="H10" s="11">
        <v>23</v>
      </c>
      <c r="I10" s="12"/>
      <c r="J10" s="11">
        <v>7</v>
      </c>
      <c r="K10" s="12">
        <f>(J10*1000)/42</f>
        <v>166.66666666666666</v>
      </c>
      <c r="L10" s="11">
        <v>2</v>
      </c>
      <c r="M10" s="12">
        <f>(L10*1000)/52</f>
        <v>38.46153846153846</v>
      </c>
      <c r="N10" s="11"/>
      <c r="O10" s="12"/>
      <c r="P10" s="11"/>
      <c r="Q10" s="12"/>
      <c r="R10" s="11">
        <v>6</v>
      </c>
      <c r="S10" s="12">
        <f>(R10*1000)/54</f>
        <v>111.11111111111111</v>
      </c>
      <c r="T10" s="11"/>
      <c r="U10" s="12"/>
      <c r="V10" s="11"/>
      <c r="W10" s="12"/>
      <c r="X10" s="11"/>
      <c r="Y10" s="9"/>
      <c r="Z10" s="11"/>
      <c r="AA10" s="12"/>
      <c r="AB10" s="11"/>
      <c r="AC10" s="9"/>
      <c r="AD10" s="9">
        <v>5</v>
      </c>
      <c r="AE10" s="13">
        <f t="shared" si="0"/>
        <v>815.9629204405323</v>
      </c>
    </row>
    <row r="11" spans="1:31" ht="18" customHeight="1">
      <c r="A11" s="14">
        <v>6</v>
      </c>
      <c r="B11" s="17" t="s">
        <v>28</v>
      </c>
      <c r="C11" s="25" t="s">
        <v>15</v>
      </c>
      <c r="D11" s="11"/>
      <c r="E11" s="12"/>
      <c r="F11" s="11"/>
      <c r="G11" s="12"/>
      <c r="H11" s="11"/>
      <c r="I11" s="12"/>
      <c r="J11" s="11"/>
      <c r="K11" s="12"/>
      <c r="L11" s="11">
        <v>14</v>
      </c>
      <c r="M11" s="12">
        <f>(L11*1000)/52</f>
        <v>269.2307692307692</v>
      </c>
      <c r="N11" s="11">
        <v>8</v>
      </c>
      <c r="O11" s="12">
        <f>(N11*1000)/54</f>
        <v>148.14814814814815</v>
      </c>
      <c r="P11" s="11">
        <v>10</v>
      </c>
      <c r="Q11" s="12">
        <f>(P11*1000)/62</f>
        <v>161.29032258064515</v>
      </c>
      <c r="R11" s="11"/>
      <c r="S11" s="12"/>
      <c r="T11" s="11">
        <v>25</v>
      </c>
      <c r="U11" s="12">
        <f>(T11*1000)/72</f>
        <v>347.22222222222223</v>
      </c>
      <c r="V11" s="11">
        <v>1</v>
      </c>
      <c r="W11" s="12">
        <f>(V11*1000)/83</f>
        <v>12.048192771084338</v>
      </c>
      <c r="X11" s="11"/>
      <c r="Y11" s="9"/>
      <c r="Z11" s="11"/>
      <c r="AA11" s="12"/>
      <c r="AB11" s="11"/>
      <c r="AC11" s="9"/>
      <c r="AD11" s="9">
        <v>5</v>
      </c>
      <c r="AE11" s="13">
        <f t="shared" si="0"/>
        <v>937.9396549528692</v>
      </c>
    </row>
    <row r="12" spans="1:31" s="8" customFormat="1" ht="18" customHeight="1">
      <c r="A12" s="14">
        <v>7</v>
      </c>
      <c r="B12" s="20" t="s">
        <v>51</v>
      </c>
      <c r="C12" s="25" t="s">
        <v>2</v>
      </c>
      <c r="D12" s="11">
        <v>19</v>
      </c>
      <c r="E12" s="12">
        <f>(D12*1000)/67</f>
        <v>283.5820895522388</v>
      </c>
      <c r="F12" s="11">
        <v>4</v>
      </c>
      <c r="G12" s="12">
        <f>(F12*1000)/27</f>
        <v>148.14814814814815</v>
      </c>
      <c r="H12" s="11"/>
      <c r="I12" s="12"/>
      <c r="J12" s="11">
        <v>17</v>
      </c>
      <c r="K12" s="12"/>
      <c r="L12" s="11"/>
      <c r="M12" s="12"/>
      <c r="N12" s="11">
        <v>15</v>
      </c>
      <c r="O12" s="12">
        <f>(N12*1000)/54</f>
        <v>277.77777777777777</v>
      </c>
      <c r="P12" s="11"/>
      <c r="Q12" s="12"/>
      <c r="R12" s="11">
        <v>18</v>
      </c>
      <c r="S12" s="12"/>
      <c r="T12" s="11">
        <v>18</v>
      </c>
      <c r="U12" s="12">
        <f>(T12*1000)/72</f>
        <v>250</v>
      </c>
      <c r="V12" s="11">
        <v>5</v>
      </c>
      <c r="W12" s="12">
        <f>(V12*1000)/83</f>
        <v>60.24096385542169</v>
      </c>
      <c r="X12" s="11"/>
      <c r="Y12" s="12"/>
      <c r="Z12" s="11"/>
      <c r="AA12" s="12"/>
      <c r="AB12" s="11"/>
      <c r="AC12" s="12"/>
      <c r="AD12" s="9">
        <v>5</v>
      </c>
      <c r="AE12" s="13">
        <f t="shared" si="0"/>
        <v>1019.7489793335864</v>
      </c>
    </row>
    <row r="13" spans="1:31" s="8" customFormat="1" ht="18" customHeight="1">
      <c r="A13" s="14">
        <v>8</v>
      </c>
      <c r="B13" s="24" t="s">
        <v>76</v>
      </c>
      <c r="C13" s="25" t="s">
        <v>71</v>
      </c>
      <c r="D13" s="11"/>
      <c r="E13" s="12"/>
      <c r="F13" s="11">
        <v>10</v>
      </c>
      <c r="G13" s="12">
        <f>(F13*1000)/27</f>
        <v>370.3703703703704</v>
      </c>
      <c r="H13" s="11">
        <v>11</v>
      </c>
      <c r="I13" s="12">
        <f>(H13*1000)/48</f>
        <v>229.16666666666666</v>
      </c>
      <c r="J13" s="11">
        <v>4</v>
      </c>
      <c r="K13" s="12">
        <f>(J13*1000)/42</f>
        <v>95.23809523809524</v>
      </c>
      <c r="L13" s="11">
        <v>10</v>
      </c>
      <c r="M13" s="12">
        <f>(L13*1000)/52</f>
        <v>192.30769230769232</v>
      </c>
      <c r="N13" s="11"/>
      <c r="O13" s="12"/>
      <c r="P13" s="11">
        <v>26</v>
      </c>
      <c r="Q13" s="12"/>
      <c r="R13" s="11"/>
      <c r="S13" s="12"/>
      <c r="T13" s="11">
        <v>31</v>
      </c>
      <c r="U13" s="12"/>
      <c r="V13" s="11">
        <v>12</v>
      </c>
      <c r="W13" s="12">
        <f>(V13*1000)/83</f>
        <v>144.57831325301206</v>
      </c>
      <c r="X13" s="11"/>
      <c r="Y13" s="12"/>
      <c r="Z13" s="11"/>
      <c r="AA13" s="12"/>
      <c r="AB13" s="11"/>
      <c r="AC13" s="12"/>
      <c r="AD13" s="9">
        <v>5</v>
      </c>
      <c r="AE13" s="13">
        <f t="shared" si="0"/>
        <v>1031.6611378358368</v>
      </c>
    </row>
    <row r="14" spans="1:31" ht="18" customHeight="1">
      <c r="A14" s="14">
        <v>9</v>
      </c>
      <c r="B14" s="20" t="s">
        <v>66</v>
      </c>
      <c r="C14" s="27" t="s">
        <v>61</v>
      </c>
      <c r="D14" s="11">
        <v>21</v>
      </c>
      <c r="E14" s="12">
        <f>(D14*1000)/67</f>
        <v>313.43283582089555</v>
      </c>
      <c r="F14" s="11"/>
      <c r="G14" s="12"/>
      <c r="H14" s="11">
        <v>14</v>
      </c>
      <c r="I14" s="12">
        <f>(H14*1000)/48</f>
        <v>291.6666666666667</v>
      </c>
      <c r="J14" s="11">
        <v>2</v>
      </c>
      <c r="K14" s="12">
        <f>(J14*1000)/42</f>
        <v>47.61904761904762</v>
      </c>
      <c r="L14" s="11">
        <v>17</v>
      </c>
      <c r="M14" s="12">
        <f>(L14*1000)/52</f>
        <v>326.9230769230769</v>
      </c>
      <c r="N14" s="11">
        <v>4</v>
      </c>
      <c r="O14" s="12">
        <f>(N14*1000)/54</f>
        <v>74.07407407407408</v>
      </c>
      <c r="P14" s="11">
        <v>22</v>
      </c>
      <c r="Q14" s="12"/>
      <c r="R14" s="11"/>
      <c r="S14" s="12"/>
      <c r="T14" s="11"/>
      <c r="U14" s="12"/>
      <c r="V14" s="11">
        <v>34</v>
      </c>
      <c r="W14" s="12"/>
      <c r="X14" s="11"/>
      <c r="Y14" s="12"/>
      <c r="Z14" s="11"/>
      <c r="AA14" s="12"/>
      <c r="AB14" s="11"/>
      <c r="AC14" s="12"/>
      <c r="AD14" s="9">
        <v>5</v>
      </c>
      <c r="AE14" s="13">
        <f t="shared" si="0"/>
        <v>1053.7157011037607</v>
      </c>
    </row>
    <row r="15" spans="1:31" ht="18" customHeight="1">
      <c r="A15" s="14">
        <v>10</v>
      </c>
      <c r="B15" s="20" t="s">
        <v>31</v>
      </c>
      <c r="C15" s="25" t="s">
        <v>15</v>
      </c>
      <c r="D15" s="11">
        <v>33</v>
      </c>
      <c r="E15" s="12"/>
      <c r="F15" s="11"/>
      <c r="G15" s="12"/>
      <c r="H15" s="11">
        <v>2</v>
      </c>
      <c r="I15" s="12">
        <f>(H15*1000)/48</f>
        <v>41.666666666666664</v>
      </c>
      <c r="J15" s="11"/>
      <c r="K15" s="12"/>
      <c r="L15" s="11"/>
      <c r="M15" s="12"/>
      <c r="N15" s="11">
        <v>3</v>
      </c>
      <c r="O15" s="12">
        <f>(N15*1000)/54</f>
        <v>55.55555555555556</v>
      </c>
      <c r="P15" s="11">
        <v>27</v>
      </c>
      <c r="Q15" s="12">
        <f>(P15*1000)/62</f>
        <v>435.48387096774195</v>
      </c>
      <c r="R15" s="11">
        <v>22</v>
      </c>
      <c r="S15" s="12">
        <f>(R15*1000)/54</f>
        <v>407.4074074074074</v>
      </c>
      <c r="T15" s="11">
        <v>9</v>
      </c>
      <c r="U15" s="12">
        <f>(T15*1000)/72</f>
        <v>125</v>
      </c>
      <c r="V15" s="11"/>
      <c r="W15" s="12"/>
      <c r="X15" s="11"/>
      <c r="Y15" s="9"/>
      <c r="Z15" s="11"/>
      <c r="AA15" s="12"/>
      <c r="AB15" s="11"/>
      <c r="AC15" s="9"/>
      <c r="AD15" s="9">
        <v>5</v>
      </c>
      <c r="AE15" s="13">
        <f t="shared" si="0"/>
        <v>1065.1135005973715</v>
      </c>
    </row>
    <row r="16" spans="1:31" s="8" customFormat="1" ht="18" customHeight="1">
      <c r="A16" s="14">
        <v>11</v>
      </c>
      <c r="B16" s="24" t="s">
        <v>64</v>
      </c>
      <c r="C16" s="25" t="s">
        <v>61</v>
      </c>
      <c r="D16" s="11">
        <v>22</v>
      </c>
      <c r="E16" s="12"/>
      <c r="F16" s="11">
        <v>2</v>
      </c>
      <c r="G16" s="12">
        <f>(F16*1000)/27</f>
        <v>74.07407407407408</v>
      </c>
      <c r="H16" s="11"/>
      <c r="I16" s="12"/>
      <c r="J16" s="11">
        <v>13</v>
      </c>
      <c r="K16" s="12">
        <f>(J16*1000)/42</f>
        <v>309.5238095238095</v>
      </c>
      <c r="L16" s="11">
        <v>11</v>
      </c>
      <c r="M16" s="12">
        <f>(L16*1000)/52</f>
        <v>211.53846153846155</v>
      </c>
      <c r="N16" s="11"/>
      <c r="O16" s="12"/>
      <c r="P16" s="11"/>
      <c r="Q16" s="12"/>
      <c r="R16" s="11">
        <v>10</v>
      </c>
      <c r="S16" s="12">
        <f>(R16*1000)/54</f>
        <v>185.1851851851852</v>
      </c>
      <c r="T16" s="11">
        <v>21</v>
      </c>
      <c r="U16" s="12">
        <f>(T16*1000)/72</f>
        <v>291.6666666666667</v>
      </c>
      <c r="V16" s="11"/>
      <c r="W16" s="12"/>
      <c r="X16" s="11"/>
      <c r="Y16" s="12"/>
      <c r="Z16" s="11"/>
      <c r="AA16" s="12"/>
      <c r="AB16" s="11"/>
      <c r="AC16" s="12"/>
      <c r="AD16" s="9">
        <v>5</v>
      </c>
      <c r="AE16" s="13">
        <f t="shared" si="0"/>
        <v>1071.9881969881972</v>
      </c>
    </row>
    <row r="17" spans="1:31" ht="18" customHeight="1">
      <c r="A17" s="14">
        <v>12</v>
      </c>
      <c r="B17" s="24" t="s">
        <v>45</v>
      </c>
      <c r="C17" s="25" t="s">
        <v>2</v>
      </c>
      <c r="D17" s="11">
        <v>4</v>
      </c>
      <c r="E17" s="12">
        <f>(D17*1000)/67</f>
        <v>59.701492537313435</v>
      </c>
      <c r="F17" s="11"/>
      <c r="G17" s="12"/>
      <c r="H17" s="11">
        <v>22</v>
      </c>
      <c r="I17" s="12"/>
      <c r="J17" s="11"/>
      <c r="K17" s="12"/>
      <c r="L17" s="11">
        <v>13</v>
      </c>
      <c r="M17" s="12">
        <f>(L17*1000)/52</f>
        <v>250</v>
      </c>
      <c r="N17" s="11">
        <v>17</v>
      </c>
      <c r="O17" s="12">
        <f>(N17*1000)/54</f>
        <v>314.81481481481484</v>
      </c>
      <c r="P17" s="11"/>
      <c r="Q17" s="12"/>
      <c r="R17" s="11"/>
      <c r="S17" s="12"/>
      <c r="T17" s="11">
        <v>24</v>
      </c>
      <c r="U17" s="12">
        <f>(T17*1000)/72</f>
        <v>333.3333333333333</v>
      </c>
      <c r="V17" s="11">
        <v>11</v>
      </c>
      <c r="W17" s="12">
        <f>(V17*1000)/83</f>
        <v>132.53012048192772</v>
      </c>
      <c r="X17" s="11"/>
      <c r="Y17" s="12"/>
      <c r="Z17" s="11"/>
      <c r="AA17" s="12"/>
      <c r="AB17" s="11"/>
      <c r="AC17" s="12"/>
      <c r="AD17" s="9">
        <v>5</v>
      </c>
      <c r="AE17" s="13">
        <f t="shared" si="0"/>
        <v>1090.3797611673892</v>
      </c>
    </row>
    <row r="18" spans="1:31" ht="18" customHeight="1">
      <c r="A18" s="14">
        <v>13</v>
      </c>
      <c r="B18" s="20" t="s">
        <v>78</v>
      </c>
      <c r="C18" s="25" t="s">
        <v>79</v>
      </c>
      <c r="D18" s="11">
        <v>23</v>
      </c>
      <c r="E18" s="12">
        <f>(D18*1000)/67</f>
        <v>343.2835820895522</v>
      </c>
      <c r="F18" s="11"/>
      <c r="G18" s="12"/>
      <c r="H18" s="11"/>
      <c r="I18" s="12"/>
      <c r="J18" s="11">
        <v>3</v>
      </c>
      <c r="K18" s="12">
        <f>(J18*1000)/42</f>
        <v>71.42857142857143</v>
      </c>
      <c r="L18" s="11">
        <v>26</v>
      </c>
      <c r="M18" s="12">
        <f>(L18*1000)/52</f>
        <v>500</v>
      </c>
      <c r="N18" s="11">
        <v>1</v>
      </c>
      <c r="O18" s="12">
        <f>(N18*1000)/54</f>
        <v>18.51851851851852</v>
      </c>
      <c r="P18" s="11">
        <v>14</v>
      </c>
      <c r="Q18" s="12">
        <f>(P18*1000)/62</f>
        <v>225.80645161290323</v>
      </c>
      <c r="R18" s="11"/>
      <c r="S18" s="12"/>
      <c r="T18" s="11"/>
      <c r="U18" s="12"/>
      <c r="V18" s="11"/>
      <c r="W18" s="12"/>
      <c r="X18" s="11"/>
      <c r="Y18" s="9"/>
      <c r="Z18" s="11"/>
      <c r="AA18" s="12"/>
      <c r="AB18" s="11"/>
      <c r="AC18" s="9"/>
      <c r="AD18" s="9">
        <v>5</v>
      </c>
      <c r="AE18" s="13">
        <f t="shared" si="0"/>
        <v>1159.0371236495453</v>
      </c>
    </row>
    <row r="19" spans="1:31" ht="18" customHeight="1">
      <c r="A19" s="14">
        <v>14</v>
      </c>
      <c r="B19" s="19" t="s">
        <v>77</v>
      </c>
      <c r="C19" s="25" t="s">
        <v>71</v>
      </c>
      <c r="D19" s="11"/>
      <c r="E19" s="12"/>
      <c r="F19" s="11">
        <v>8</v>
      </c>
      <c r="G19" s="12">
        <f>(F19*1000)/27</f>
        <v>296.2962962962963</v>
      </c>
      <c r="H19" s="11">
        <v>21</v>
      </c>
      <c r="I19" s="12">
        <f>(H19*1000)/48</f>
        <v>437.5</v>
      </c>
      <c r="J19" s="11"/>
      <c r="K19" s="12"/>
      <c r="L19" s="11">
        <v>24</v>
      </c>
      <c r="M19" s="12"/>
      <c r="N19" s="11"/>
      <c r="O19" s="12"/>
      <c r="P19" s="11"/>
      <c r="Q19" s="12"/>
      <c r="R19" s="11"/>
      <c r="S19" s="12"/>
      <c r="T19" s="11">
        <v>2</v>
      </c>
      <c r="U19" s="12">
        <f>(T19*1000)/72</f>
        <v>27.77777777777778</v>
      </c>
      <c r="V19" s="11">
        <v>38</v>
      </c>
      <c r="W19" s="12">
        <f>(V19*1000)/83</f>
        <v>457.8313253012048</v>
      </c>
      <c r="X19" s="11"/>
      <c r="Y19" s="12"/>
      <c r="Z19" s="11"/>
      <c r="AA19" s="12"/>
      <c r="AB19" s="11"/>
      <c r="AC19" s="12"/>
      <c r="AD19" s="9">
        <v>5</v>
      </c>
      <c r="AE19" s="13">
        <f t="shared" si="0"/>
        <v>1219.4053993752789</v>
      </c>
    </row>
    <row r="20" spans="1:31" ht="18" customHeight="1">
      <c r="A20" s="14">
        <v>15</v>
      </c>
      <c r="B20" s="36" t="s">
        <v>40</v>
      </c>
      <c r="C20" s="25" t="s">
        <v>2</v>
      </c>
      <c r="D20" s="11">
        <v>20</v>
      </c>
      <c r="E20" s="12">
        <f>(D20*1000)/67</f>
        <v>298.5074626865672</v>
      </c>
      <c r="F20" s="11">
        <v>7</v>
      </c>
      <c r="G20" s="12">
        <f>(F20*1000)/27</f>
        <v>259.25925925925924</v>
      </c>
      <c r="H20" s="11"/>
      <c r="I20" s="12"/>
      <c r="J20" s="11"/>
      <c r="K20" s="12"/>
      <c r="L20" s="11"/>
      <c r="M20" s="12"/>
      <c r="N20" s="11">
        <v>24</v>
      </c>
      <c r="O20" s="12"/>
      <c r="P20" s="11">
        <v>17</v>
      </c>
      <c r="Q20" s="12">
        <f>(P20*1000)/62</f>
        <v>274.19354838709677</v>
      </c>
      <c r="R20" s="11">
        <v>20</v>
      </c>
      <c r="S20" s="12">
        <f>(R20*1000)/54</f>
        <v>370.3703703703704</v>
      </c>
      <c r="T20" s="11"/>
      <c r="U20" s="12"/>
      <c r="V20" s="11">
        <v>28</v>
      </c>
      <c r="W20" s="12">
        <f>(V20*1000)/83</f>
        <v>337.34939759036143</v>
      </c>
      <c r="X20" s="11"/>
      <c r="Y20" s="12"/>
      <c r="Z20" s="11"/>
      <c r="AA20" s="12"/>
      <c r="AB20" s="11"/>
      <c r="AC20" s="12"/>
      <c r="AD20" s="9">
        <v>5</v>
      </c>
      <c r="AE20" s="13">
        <f t="shared" si="0"/>
        <v>1539.6800382936551</v>
      </c>
    </row>
    <row r="21" spans="1:31" s="8" customFormat="1" ht="18" customHeight="1">
      <c r="A21" s="14">
        <v>16</v>
      </c>
      <c r="B21" s="20" t="s">
        <v>104</v>
      </c>
      <c r="C21" s="25" t="s">
        <v>94</v>
      </c>
      <c r="D21" s="11"/>
      <c r="E21" s="9"/>
      <c r="F21" s="11"/>
      <c r="G21" s="12"/>
      <c r="H21" s="11">
        <v>8</v>
      </c>
      <c r="I21" s="12">
        <f>(H21*1000)/48</f>
        <v>166.66666666666666</v>
      </c>
      <c r="J21" s="11"/>
      <c r="K21" s="12"/>
      <c r="L21" s="11"/>
      <c r="M21" s="12"/>
      <c r="N21" s="11"/>
      <c r="O21" s="12"/>
      <c r="P21" s="11">
        <v>13</v>
      </c>
      <c r="Q21" s="12">
        <f>(P21*1000)/62</f>
        <v>209.67741935483872</v>
      </c>
      <c r="R21" s="11">
        <v>1</v>
      </c>
      <c r="S21" s="12">
        <f>(R21*1000)/54</f>
        <v>18.51851851851852</v>
      </c>
      <c r="T21" s="11">
        <v>14</v>
      </c>
      <c r="U21" s="12">
        <f>(T21*1000)/72</f>
        <v>194.44444444444446</v>
      </c>
      <c r="V21" s="11"/>
      <c r="W21" s="12"/>
      <c r="X21" s="11"/>
      <c r="Y21" s="9"/>
      <c r="Z21" s="11"/>
      <c r="AA21" s="12"/>
      <c r="AB21" s="11"/>
      <c r="AC21" s="9"/>
      <c r="AD21" s="9">
        <v>4</v>
      </c>
      <c r="AE21" s="13">
        <f t="shared" si="0"/>
        <v>589.3070489844683</v>
      </c>
    </row>
    <row r="22" spans="1:31" s="8" customFormat="1" ht="18" customHeight="1">
      <c r="A22" s="14">
        <v>17</v>
      </c>
      <c r="B22" s="17" t="s">
        <v>65</v>
      </c>
      <c r="C22" s="25" t="s">
        <v>61</v>
      </c>
      <c r="D22" s="11">
        <v>1</v>
      </c>
      <c r="E22" s="12">
        <f>(D22*1000)/67</f>
        <v>14.925373134328359</v>
      </c>
      <c r="F22" s="11">
        <v>13</v>
      </c>
      <c r="G22" s="12">
        <f>(F22*1000)/27</f>
        <v>481.48148148148147</v>
      </c>
      <c r="H22" s="11"/>
      <c r="I22" s="12"/>
      <c r="J22" s="11"/>
      <c r="K22" s="12"/>
      <c r="L22" s="11"/>
      <c r="M22" s="12"/>
      <c r="N22" s="11"/>
      <c r="O22" s="12"/>
      <c r="P22" s="11">
        <v>5</v>
      </c>
      <c r="Q22" s="12">
        <f>(P22*1000)/62</f>
        <v>80.64516129032258</v>
      </c>
      <c r="R22" s="11"/>
      <c r="S22" s="12"/>
      <c r="T22" s="11">
        <v>19</v>
      </c>
      <c r="U22" s="12">
        <f>(T22*1000)/72</f>
        <v>263.8888888888889</v>
      </c>
      <c r="V22" s="11"/>
      <c r="W22" s="12"/>
      <c r="X22" s="11"/>
      <c r="Y22" s="12"/>
      <c r="Z22" s="11"/>
      <c r="AA22" s="12"/>
      <c r="AB22" s="11"/>
      <c r="AC22" s="12"/>
      <c r="AD22" s="9">
        <v>4</v>
      </c>
      <c r="AE22" s="13">
        <f t="shared" si="0"/>
        <v>840.9409047950213</v>
      </c>
    </row>
    <row r="23" spans="1:31" ht="18" customHeight="1">
      <c r="A23" s="14">
        <v>18</v>
      </c>
      <c r="B23" s="20" t="s">
        <v>73</v>
      </c>
      <c r="C23" s="25" t="s">
        <v>71</v>
      </c>
      <c r="D23" s="11">
        <v>14</v>
      </c>
      <c r="E23" s="12">
        <f>(D23*1000)/67</f>
        <v>208.955223880597</v>
      </c>
      <c r="F23" s="11">
        <v>8</v>
      </c>
      <c r="G23" s="12">
        <f>(F23*1000)/27</f>
        <v>296.2962962962963</v>
      </c>
      <c r="H23" s="11">
        <v>3</v>
      </c>
      <c r="I23" s="12">
        <f>(H23*1000)/48</f>
        <v>62.5</v>
      </c>
      <c r="J23" s="11"/>
      <c r="K23" s="12"/>
      <c r="L23" s="11"/>
      <c r="M23" s="12"/>
      <c r="N23" s="11"/>
      <c r="O23" s="12"/>
      <c r="P23" s="11"/>
      <c r="Q23" s="12"/>
      <c r="R23" s="11"/>
      <c r="S23" s="12"/>
      <c r="T23" s="11"/>
      <c r="U23" s="12"/>
      <c r="V23" s="11">
        <v>25</v>
      </c>
      <c r="W23" s="12">
        <f>(V23*1000)/83</f>
        <v>301.2048192771084</v>
      </c>
      <c r="X23" s="11"/>
      <c r="Y23" s="12"/>
      <c r="Z23" s="11"/>
      <c r="AA23" s="12"/>
      <c r="AB23" s="11"/>
      <c r="AC23" s="12"/>
      <c r="AD23" s="9">
        <v>4</v>
      </c>
      <c r="AE23" s="13">
        <f t="shared" si="0"/>
        <v>868.9563394540017</v>
      </c>
    </row>
    <row r="24" spans="1:31" ht="18" customHeight="1">
      <c r="A24" s="14">
        <v>19</v>
      </c>
      <c r="B24" s="20" t="s">
        <v>60</v>
      </c>
      <c r="C24" s="27" t="s">
        <v>61</v>
      </c>
      <c r="D24" s="11"/>
      <c r="E24" s="12"/>
      <c r="F24" s="11"/>
      <c r="G24" s="12"/>
      <c r="H24" s="11"/>
      <c r="I24" s="12"/>
      <c r="J24" s="11">
        <v>20</v>
      </c>
      <c r="K24" s="12">
        <f>(J24*1000)/42</f>
        <v>476.1904761904762</v>
      </c>
      <c r="L24" s="11">
        <v>6</v>
      </c>
      <c r="M24" s="12">
        <f>(L24*1000)/52</f>
        <v>115.38461538461539</v>
      </c>
      <c r="N24" s="11">
        <v>13</v>
      </c>
      <c r="O24" s="12">
        <f>(N24*1000)/54</f>
        <v>240.74074074074073</v>
      </c>
      <c r="P24" s="11">
        <v>6</v>
      </c>
      <c r="Q24" s="12">
        <f>(P24*1000)/62</f>
        <v>96.7741935483871</v>
      </c>
      <c r="R24" s="11"/>
      <c r="S24" s="12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9">
        <v>4</v>
      </c>
      <c r="AE24" s="13">
        <f t="shared" si="0"/>
        <v>929.0900258642195</v>
      </c>
    </row>
    <row r="25" spans="1:31" ht="18" customHeight="1">
      <c r="A25" s="14">
        <v>20</v>
      </c>
      <c r="B25" s="20" t="s">
        <v>67</v>
      </c>
      <c r="C25" s="25" t="s">
        <v>61</v>
      </c>
      <c r="D25" s="11"/>
      <c r="E25" s="12"/>
      <c r="F25" s="11"/>
      <c r="G25" s="12"/>
      <c r="H25" s="11"/>
      <c r="I25" s="12"/>
      <c r="J25" s="11"/>
      <c r="K25" s="12"/>
      <c r="L25" s="11"/>
      <c r="M25" s="12"/>
      <c r="N25" s="11">
        <v>14</v>
      </c>
      <c r="O25" s="12">
        <f>(N25*1000)/54</f>
        <v>259.25925925925924</v>
      </c>
      <c r="P25" s="11"/>
      <c r="Q25" s="12"/>
      <c r="R25" s="11">
        <v>26</v>
      </c>
      <c r="S25" s="12">
        <f>(R25*1000)/54</f>
        <v>481.48148148148147</v>
      </c>
      <c r="T25" s="11">
        <v>5</v>
      </c>
      <c r="U25" s="12">
        <f>(T25*1000)/72</f>
        <v>69.44444444444444</v>
      </c>
      <c r="V25" s="11">
        <v>19</v>
      </c>
      <c r="W25" s="12">
        <f>(V25*1000)/83</f>
        <v>228.9156626506024</v>
      </c>
      <c r="X25" s="11"/>
      <c r="Y25" s="12"/>
      <c r="Z25" s="11"/>
      <c r="AA25" s="12"/>
      <c r="AB25" s="11"/>
      <c r="AC25" s="12"/>
      <c r="AD25" s="9">
        <v>4</v>
      </c>
      <c r="AE25" s="13">
        <f t="shared" si="0"/>
        <v>1039.1008478357876</v>
      </c>
    </row>
    <row r="26" spans="1:31" ht="18" customHeight="1">
      <c r="A26" s="14">
        <v>21</v>
      </c>
      <c r="B26" s="20" t="s">
        <v>75</v>
      </c>
      <c r="C26" s="27" t="s">
        <v>71</v>
      </c>
      <c r="D26" s="11"/>
      <c r="E26" s="12"/>
      <c r="F26" s="11">
        <v>9</v>
      </c>
      <c r="G26" s="12">
        <f>(F26*1000)/27</f>
        <v>333.3333333333333</v>
      </c>
      <c r="H26" s="11"/>
      <c r="I26" s="12"/>
      <c r="J26" s="11">
        <v>5</v>
      </c>
      <c r="K26" s="12">
        <f>(J26*1000)/42</f>
        <v>119.04761904761905</v>
      </c>
      <c r="L26" s="11"/>
      <c r="M26" s="12"/>
      <c r="N26" s="11"/>
      <c r="O26" s="12"/>
      <c r="P26" s="11"/>
      <c r="Q26" s="12"/>
      <c r="R26" s="11">
        <v>15</v>
      </c>
      <c r="S26" s="12">
        <f>(R26*1000)/54</f>
        <v>277.77777777777777</v>
      </c>
      <c r="T26" s="11"/>
      <c r="U26" s="12"/>
      <c r="V26" s="11">
        <v>36</v>
      </c>
      <c r="W26" s="12">
        <f>(V26*1000)/83</f>
        <v>433.73493975903614</v>
      </c>
      <c r="X26" s="11"/>
      <c r="Y26" s="12"/>
      <c r="Z26" s="11"/>
      <c r="AA26" s="12"/>
      <c r="AB26" s="11"/>
      <c r="AC26" s="12"/>
      <c r="AD26" s="9">
        <v>4</v>
      </c>
      <c r="AE26" s="13">
        <f t="shared" si="0"/>
        <v>1163.8936699177661</v>
      </c>
    </row>
    <row r="27" spans="1:31" s="8" customFormat="1" ht="18" customHeight="1">
      <c r="A27" s="14">
        <v>22</v>
      </c>
      <c r="B27" s="34" t="s">
        <v>53</v>
      </c>
      <c r="C27" s="25" t="s">
        <v>54</v>
      </c>
      <c r="D27" s="11"/>
      <c r="E27" s="12"/>
      <c r="F27" s="11"/>
      <c r="G27" s="12"/>
      <c r="H27" s="11"/>
      <c r="I27" s="12"/>
      <c r="J27" s="11">
        <v>11</v>
      </c>
      <c r="K27" s="12">
        <f>(J27*1000)/42</f>
        <v>261.9047619047619</v>
      </c>
      <c r="L27" s="11"/>
      <c r="M27" s="12"/>
      <c r="N27" s="11">
        <v>11</v>
      </c>
      <c r="O27" s="12">
        <f>(N27*1000)/54</f>
        <v>203.7037037037037</v>
      </c>
      <c r="P27" s="11"/>
      <c r="Q27" s="12"/>
      <c r="R27" s="11">
        <v>27</v>
      </c>
      <c r="S27" s="12">
        <f>(R27*1000)/54</f>
        <v>500</v>
      </c>
      <c r="T27" s="11">
        <v>17</v>
      </c>
      <c r="U27" s="12">
        <f>(T27*1000)/72</f>
        <v>236.11111111111111</v>
      </c>
      <c r="V27" s="11"/>
      <c r="W27" s="12"/>
      <c r="X27" s="11"/>
      <c r="Y27" s="12"/>
      <c r="Z27" s="11"/>
      <c r="AA27" s="12"/>
      <c r="AB27" s="11"/>
      <c r="AC27" s="12"/>
      <c r="AD27" s="9">
        <v>4</v>
      </c>
      <c r="AE27" s="13">
        <f t="shared" si="0"/>
        <v>1201.7195767195767</v>
      </c>
    </row>
    <row r="28" spans="1:31" s="8" customFormat="1" ht="18" customHeight="1">
      <c r="A28" s="14">
        <v>23</v>
      </c>
      <c r="B28" s="20" t="s">
        <v>62</v>
      </c>
      <c r="C28" s="27" t="s">
        <v>61</v>
      </c>
      <c r="D28" s="11"/>
      <c r="E28" s="12"/>
      <c r="F28" s="11">
        <v>11</v>
      </c>
      <c r="G28" s="12">
        <f>(F28*1000)/27</f>
        <v>407.4074074074074</v>
      </c>
      <c r="H28" s="11"/>
      <c r="I28" s="12"/>
      <c r="J28" s="11"/>
      <c r="K28" s="12"/>
      <c r="L28" s="11"/>
      <c r="M28" s="12"/>
      <c r="N28" s="11"/>
      <c r="O28" s="12"/>
      <c r="P28" s="11">
        <v>25</v>
      </c>
      <c r="Q28" s="12">
        <f>(P28*1000)/62</f>
        <v>403.2258064516129</v>
      </c>
      <c r="R28" s="11">
        <v>14</v>
      </c>
      <c r="S28" s="12">
        <f>(R28*1000)/54</f>
        <v>259.25925925925924</v>
      </c>
      <c r="T28" s="11"/>
      <c r="U28" s="12"/>
      <c r="V28" s="11">
        <v>21</v>
      </c>
      <c r="W28" s="12">
        <f>(V28*1000)/83</f>
        <v>253.0120481927711</v>
      </c>
      <c r="X28" s="11"/>
      <c r="Y28" s="12"/>
      <c r="Z28" s="11"/>
      <c r="AA28" s="12"/>
      <c r="AB28" s="11"/>
      <c r="AC28" s="12"/>
      <c r="AD28" s="9">
        <v>4</v>
      </c>
      <c r="AE28" s="13">
        <f t="shared" si="0"/>
        <v>1322.9045213110508</v>
      </c>
    </row>
    <row r="29" spans="1:31" ht="18" customHeight="1">
      <c r="A29" s="14">
        <v>24</v>
      </c>
      <c r="B29" s="17" t="s">
        <v>58</v>
      </c>
      <c r="C29" s="25" t="s">
        <v>54</v>
      </c>
      <c r="D29" s="11"/>
      <c r="E29" s="12"/>
      <c r="F29" s="11">
        <v>12</v>
      </c>
      <c r="G29" s="12">
        <f>(F29*1000)/27</f>
        <v>444.44444444444446</v>
      </c>
      <c r="H29" s="11"/>
      <c r="I29" s="12"/>
      <c r="J29" s="11">
        <v>19</v>
      </c>
      <c r="K29" s="12">
        <f>(J29*1000)/42</f>
        <v>452.3809523809524</v>
      </c>
      <c r="L29" s="11">
        <v>20</v>
      </c>
      <c r="M29" s="12">
        <f>(L29*1000)/52</f>
        <v>384.61538461538464</v>
      </c>
      <c r="N29" s="11"/>
      <c r="O29" s="12"/>
      <c r="P29" s="11"/>
      <c r="Q29" s="12"/>
      <c r="R29" s="11"/>
      <c r="S29" s="12"/>
      <c r="T29" s="11"/>
      <c r="U29" s="12"/>
      <c r="V29" s="11">
        <v>23</v>
      </c>
      <c r="W29" s="12">
        <f>(V29*1000)/83</f>
        <v>277.10843373493975</v>
      </c>
      <c r="X29" s="11"/>
      <c r="Y29" s="12"/>
      <c r="Z29" s="11"/>
      <c r="AA29" s="12"/>
      <c r="AB29" s="11"/>
      <c r="AC29" s="12"/>
      <c r="AD29" s="9">
        <v>4</v>
      </c>
      <c r="AE29" s="13">
        <f t="shared" si="0"/>
        <v>1558.5492151757212</v>
      </c>
    </row>
    <row r="30" spans="1:31" ht="18" customHeight="1">
      <c r="A30" s="14">
        <v>25</v>
      </c>
      <c r="B30" s="20" t="s">
        <v>98</v>
      </c>
      <c r="C30" s="27" t="s">
        <v>94</v>
      </c>
      <c r="D30" s="11">
        <v>3</v>
      </c>
      <c r="E30" s="12">
        <f>(D30*1000)/67</f>
        <v>44.776119402985074</v>
      </c>
      <c r="F30" s="11">
        <v>5</v>
      </c>
      <c r="G30" s="12">
        <f>(F30*1000)/27</f>
        <v>185.1851851851852</v>
      </c>
      <c r="H30" s="11">
        <v>1</v>
      </c>
      <c r="I30" s="12">
        <f>(H30*1000)/48</f>
        <v>20.833333333333332</v>
      </c>
      <c r="J30" s="11"/>
      <c r="K30" s="12"/>
      <c r="L30" s="11"/>
      <c r="M30" s="12"/>
      <c r="N30" s="11"/>
      <c r="O30" s="12"/>
      <c r="P30" s="11"/>
      <c r="Q30" s="12"/>
      <c r="R30" s="11"/>
      <c r="S30" s="12"/>
      <c r="T30" s="11"/>
      <c r="U30" s="12"/>
      <c r="V30" s="11"/>
      <c r="W30" s="12"/>
      <c r="X30" s="11"/>
      <c r="Y30" s="9"/>
      <c r="Z30" s="11"/>
      <c r="AA30" s="12"/>
      <c r="AB30" s="11"/>
      <c r="AC30" s="9"/>
      <c r="AD30" s="9">
        <v>3</v>
      </c>
      <c r="AE30" s="13">
        <f t="shared" si="0"/>
        <v>250.7946379215036</v>
      </c>
    </row>
    <row r="31" spans="1:31" ht="18" customHeight="1">
      <c r="A31" s="14">
        <v>26</v>
      </c>
      <c r="B31" s="20" t="s">
        <v>24</v>
      </c>
      <c r="C31" s="25" t="s">
        <v>15</v>
      </c>
      <c r="D31" s="11"/>
      <c r="E31" s="12"/>
      <c r="F31" s="11"/>
      <c r="G31" s="12"/>
      <c r="H31" s="11">
        <v>19</v>
      </c>
      <c r="I31" s="12">
        <f>(H31*1000)/48</f>
        <v>395.8333333333333</v>
      </c>
      <c r="J31" s="11"/>
      <c r="K31" s="12"/>
      <c r="L31" s="11"/>
      <c r="M31" s="12"/>
      <c r="N31" s="11"/>
      <c r="O31" s="12"/>
      <c r="P31" s="11">
        <v>12</v>
      </c>
      <c r="Q31" s="12">
        <f>(P31*1000)/62</f>
        <v>193.5483870967742</v>
      </c>
      <c r="R31" s="11"/>
      <c r="S31" s="12"/>
      <c r="T31" s="11">
        <v>1</v>
      </c>
      <c r="U31" s="12">
        <f>(T31*1000)/72</f>
        <v>13.88888888888889</v>
      </c>
      <c r="V31" s="11"/>
      <c r="W31" s="12"/>
      <c r="X31" s="11"/>
      <c r="Y31" s="12"/>
      <c r="Z31" s="11"/>
      <c r="AA31" s="12"/>
      <c r="AB31" s="11"/>
      <c r="AC31" s="12"/>
      <c r="AD31" s="9">
        <v>3</v>
      </c>
      <c r="AE31" s="13">
        <f t="shared" si="0"/>
        <v>603.2706093189964</v>
      </c>
    </row>
    <row r="32" spans="1:31" ht="18" customHeight="1">
      <c r="A32" s="14">
        <v>27</v>
      </c>
      <c r="B32" s="20" t="s">
        <v>95</v>
      </c>
      <c r="C32" s="27" t="s">
        <v>94</v>
      </c>
      <c r="D32" s="11">
        <v>26</v>
      </c>
      <c r="E32" s="12">
        <f>(D32*1000)/67</f>
        <v>388.05970149253733</v>
      </c>
      <c r="F32" s="11">
        <v>5</v>
      </c>
      <c r="G32" s="12">
        <f>(F32*1000)/27</f>
        <v>185.1851851851852</v>
      </c>
      <c r="H32" s="11">
        <v>4</v>
      </c>
      <c r="I32" s="12">
        <f>(H32*1000)/48</f>
        <v>83.33333333333333</v>
      </c>
      <c r="J32" s="11"/>
      <c r="K32" s="12"/>
      <c r="L32" s="11"/>
      <c r="M32" s="12"/>
      <c r="N32" s="11"/>
      <c r="O32" s="12"/>
      <c r="P32" s="11"/>
      <c r="Q32" s="12"/>
      <c r="R32" s="11"/>
      <c r="S32" s="12"/>
      <c r="T32" s="11"/>
      <c r="U32" s="12"/>
      <c r="V32" s="11"/>
      <c r="W32" s="12"/>
      <c r="X32" s="11"/>
      <c r="Y32" s="9"/>
      <c r="Z32" s="11"/>
      <c r="AA32" s="12"/>
      <c r="AB32" s="11"/>
      <c r="AC32" s="9"/>
      <c r="AD32" s="9">
        <v>3</v>
      </c>
      <c r="AE32" s="13">
        <f t="shared" si="0"/>
        <v>656.5782200110559</v>
      </c>
    </row>
    <row r="33" spans="1:31" s="8" customFormat="1" ht="18" customHeight="1">
      <c r="A33" s="14">
        <v>28</v>
      </c>
      <c r="B33" s="19" t="s">
        <v>44</v>
      </c>
      <c r="C33" s="25" t="s">
        <v>2</v>
      </c>
      <c r="D33" s="11"/>
      <c r="E33" s="12"/>
      <c r="F33" s="11"/>
      <c r="G33" s="12"/>
      <c r="H33" s="11">
        <v>15</v>
      </c>
      <c r="I33" s="12">
        <f>(H33*1000)/48</f>
        <v>312.5</v>
      </c>
      <c r="J33" s="11"/>
      <c r="K33" s="12"/>
      <c r="L33" s="11">
        <v>3</v>
      </c>
      <c r="M33" s="12">
        <f>(L33*1000)/52</f>
        <v>57.69230769230769</v>
      </c>
      <c r="N33" s="11"/>
      <c r="O33" s="12"/>
      <c r="P33" s="11">
        <v>28</v>
      </c>
      <c r="Q33" s="12">
        <f>(P33*1000)/62</f>
        <v>451.61290322580646</v>
      </c>
      <c r="R33" s="11"/>
      <c r="S33" s="12"/>
      <c r="T33" s="11"/>
      <c r="U33" s="12"/>
      <c r="V33" s="11"/>
      <c r="W33" s="12"/>
      <c r="X33" s="11"/>
      <c r="Y33" s="9"/>
      <c r="Z33" s="11"/>
      <c r="AA33" s="12"/>
      <c r="AB33" s="11"/>
      <c r="AC33" s="9"/>
      <c r="AD33" s="9">
        <v>3</v>
      </c>
      <c r="AE33" s="13">
        <f t="shared" si="0"/>
        <v>821.8052109181142</v>
      </c>
    </row>
    <row r="34" spans="1:31" s="8" customFormat="1" ht="18" customHeight="1">
      <c r="A34" s="14">
        <v>29</v>
      </c>
      <c r="B34" s="35" t="s">
        <v>81</v>
      </c>
      <c r="C34" s="25" t="s">
        <v>79</v>
      </c>
      <c r="D34" s="11"/>
      <c r="E34" s="12"/>
      <c r="F34" s="11"/>
      <c r="G34" s="12"/>
      <c r="H34" s="11"/>
      <c r="I34" s="12"/>
      <c r="J34" s="11">
        <v>10</v>
      </c>
      <c r="K34" s="12">
        <f>(J34*1000)/42</f>
        <v>238.0952380952381</v>
      </c>
      <c r="L34" s="11"/>
      <c r="M34" s="12"/>
      <c r="N34" s="11"/>
      <c r="O34" s="12"/>
      <c r="P34" s="11">
        <v>29</v>
      </c>
      <c r="Q34" s="12">
        <f>(P34*1000)/62</f>
        <v>467.741935483871</v>
      </c>
      <c r="R34" s="11"/>
      <c r="S34" s="12"/>
      <c r="T34" s="11">
        <v>13</v>
      </c>
      <c r="U34" s="12">
        <f>(T34*1000)/72</f>
        <v>180.55555555555554</v>
      </c>
      <c r="V34" s="11"/>
      <c r="W34" s="12"/>
      <c r="X34" s="11"/>
      <c r="Y34" s="9"/>
      <c r="Z34" s="11"/>
      <c r="AA34" s="12"/>
      <c r="AB34" s="11"/>
      <c r="AC34" s="9"/>
      <c r="AD34" s="9">
        <v>3</v>
      </c>
      <c r="AE34" s="13">
        <f t="shared" si="0"/>
        <v>886.3927291346646</v>
      </c>
    </row>
    <row r="35" spans="1:31" s="8" customFormat="1" ht="18" customHeight="1">
      <c r="A35" s="14">
        <v>30</v>
      </c>
      <c r="B35" s="20" t="s">
        <v>39</v>
      </c>
      <c r="C35" s="25" t="s">
        <v>37</v>
      </c>
      <c r="D35" s="11"/>
      <c r="E35" s="12"/>
      <c r="F35" s="11"/>
      <c r="G35" s="12"/>
      <c r="H35" s="11">
        <v>12</v>
      </c>
      <c r="I35" s="12">
        <f>(H35*1000)/48</f>
        <v>250</v>
      </c>
      <c r="J35" s="11"/>
      <c r="K35" s="12"/>
      <c r="L35" s="11">
        <v>16</v>
      </c>
      <c r="M35" s="12">
        <f>(L35*1000)/52</f>
        <v>307.6923076923077</v>
      </c>
      <c r="N35" s="11"/>
      <c r="O35" s="12"/>
      <c r="P35" s="11"/>
      <c r="Q35" s="12"/>
      <c r="R35" s="11">
        <v>19</v>
      </c>
      <c r="S35" s="12">
        <f>(R35*1000)/54</f>
        <v>351.85185185185185</v>
      </c>
      <c r="T35" s="11"/>
      <c r="U35" s="12"/>
      <c r="V35" s="11"/>
      <c r="W35" s="12"/>
      <c r="X35" s="11"/>
      <c r="Y35" s="12"/>
      <c r="Z35" s="11"/>
      <c r="AA35" s="12"/>
      <c r="AB35" s="11"/>
      <c r="AC35" s="12"/>
      <c r="AD35" s="9">
        <v>3</v>
      </c>
      <c r="AE35" s="13">
        <f t="shared" si="0"/>
        <v>909.5441595441595</v>
      </c>
    </row>
    <row r="36" spans="1:31" s="8" customFormat="1" ht="18" customHeight="1">
      <c r="A36" s="14">
        <v>31</v>
      </c>
      <c r="B36" s="17" t="s">
        <v>33</v>
      </c>
      <c r="C36" s="25" t="s">
        <v>15</v>
      </c>
      <c r="D36" s="11"/>
      <c r="E36" s="12"/>
      <c r="F36" s="10"/>
      <c r="G36" s="12"/>
      <c r="H36" s="11"/>
      <c r="I36" s="12"/>
      <c r="J36" s="10"/>
      <c r="K36" s="12"/>
      <c r="L36" s="11">
        <v>21</v>
      </c>
      <c r="M36" s="12">
        <f>(L36*1000)/52</f>
        <v>403.84615384615387</v>
      </c>
      <c r="N36" s="11">
        <v>23</v>
      </c>
      <c r="O36" s="12">
        <f>(N36*1000)/54</f>
        <v>425.9259259259259</v>
      </c>
      <c r="P36" s="11"/>
      <c r="Q36" s="12"/>
      <c r="R36" s="11">
        <v>7</v>
      </c>
      <c r="S36" s="12">
        <f>(R36*1000)/54</f>
        <v>129.62962962962962</v>
      </c>
      <c r="T36" s="11"/>
      <c r="U36" s="12"/>
      <c r="V36" s="11"/>
      <c r="W36" s="12"/>
      <c r="X36" s="11"/>
      <c r="Y36" s="12"/>
      <c r="Z36" s="11"/>
      <c r="AA36" s="12"/>
      <c r="AB36" s="11"/>
      <c r="AC36" s="12"/>
      <c r="AD36" s="9">
        <v>3</v>
      </c>
      <c r="AE36" s="13">
        <f t="shared" si="0"/>
        <v>959.4017094017095</v>
      </c>
    </row>
    <row r="37" spans="1:31" s="8" customFormat="1" ht="18" customHeight="1">
      <c r="A37" s="14">
        <v>32</v>
      </c>
      <c r="B37" s="20" t="s">
        <v>63</v>
      </c>
      <c r="C37" s="27" t="s">
        <v>61</v>
      </c>
      <c r="D37" s="11"/>
      <c r="E37" s="12"/>
      <c r="F37" s="11">
        <v>13</v>
      </c>
      <c r="G37" s="12">
        <f>(F37*1000)/27</f>
        <v>481.48148148148147</v>
      </c>
      <c r="H37" s="11"/>
      <c r="I37" s="12"/>
      <c r="J37" s="11"/>
      <c r="K37" s="12"/>
      <c r="L37" s="11">
        <v>7</v>
      </c>
      <c r="M37" s="12">
        <f>(L37*1000)/52</f>
        <v>134.6153846153846</v>
      </c>
      <c r="N37" s="11"/>
      <c r="O37" s="12"/>
      <c r="P37" s="11"/>
      <c r="Q37" s="12"/>
      <c r="R37" s="11"/>
      <c r="S37" s="12"/>
      <c r="T37" s="11">
        <v>35</v>
      </c>
      <c r="U37" s="12">
        <f>(T37*1000)/72</f>
        <v>486.1111111111111</v>
      </c>
      <c r="V37" s="11"/>
      <c r="W37" s="12"/>
      <c r="X37" s="11"/>
      <c r="Y37" s="12"/>
      <c r="Z37" s="11"/>
      <c r="AA37" s="12"/>
      <c r="AB37" s="11"/>
      <c r="AC37" s="12"/>
      <c r="AD37" s="9">
        <v>3</v>
      </c>
      <c r="AE37" s="13">
        <f t="shared" si="0"/>
        <v>1102.2079772079771</v>
      </c>
    </row>
    <row r="38" spans="1:31" s="8" customFormat="1" ht="18" customHeight="1">
      <c r="A38" s="14">
        <v>33</v>
      </c>
      <c r="B38" s="20" t="s">
        <v>85</v>
      </c>
      <c r="C38" s="25" t="s">
        <v>79</v>
      </c>
      <c r="D38" s="11"/>
      <c r="E38" s="12"/>
      <c r="F38" s="11"/>
      <c r="G38" s="12"/>
      <c r="H38" s="11">
        <v>10</v>
      </c>
      <c r="I38" s="12">
        <f>(H38*1000)/48</f>
        <v>208.33333333333334</v>
      </c>
      <c r="J38" s="11">
        <v>18</v>
      </c>
      <c r="K38" s="12">
        <f>(J38*1000)/42</f>
        <v>428.57142857142856</v>
      </c>
      <c r="L38" s="11"/>
      <c r="M38" s="12"/>
      <c r="N38" s="11"/>
      <c r="O38" s="12"/>
      <c r="P38" s="11"/>
      <c r="Q38" s="12"/>
      <c r="R38" s="11"/>
      <c r="S38" s="12"/>
      <c r="T38" s="11"/>
      <c r="U38" s="12"/>
      <c r="V38" s="11">
        <v>40</v>
      </c>
      <c r="W38" s="12">
        <f>(V38*1000)/83</f>
        <v>481.9277108433735</v>
      </c>
      <c r="X38" s="11"/>
      <c r="Y38" s="9"/>
      <c r="Z38" s="11"/>
      <c r="AA38" s="12"/>
      <c r="AB38" s="11"/>
      <c r="AC38" s="9"/>
      <c r="AD38" s="9">
        <v>3</v>
      </c>
      <c r="AE38" s="13">
        <f aca="true" t="shared" si="1" ref="AE38:AE69">E38+G38+I38+K38+M38+O38+Q38+S38+U38+W38+Y38+AA38+AC38</f>
        <v>1118.8324727481354</v>
      </c>
    </row>
    <row r="39" spans="1:31" s="8" customFormat="1" ht="18" customHeight="1">
      <c r="A39" s="14">
        <v>34</v>
      </c>
      <c r="B39" s="20" t="s">
        <v>96</v>
      </c>
      <c r="C39" s="27" t="s">
        <v>94</v>
      </c>
      <c r="D39" s="11"/>
      <c r="E39" s="9"/>
      <c r="F39" s="11"/>
      <c r="G39" s="12"/>
      <c r="H39" s="11"/>
      <c r="I39" s="12"/>
      <c r="J39" s="11"/>
      <c r="K39" s="12"/>
      <c r="L39" s="11">
        <v>18</v>
      </c>
      <c r="M39" s="12">
        <f>(L39*1000)/52</f>
        <v>346.15384615384613</v>
      </c>
      <c r="N39" s="11"/>
      <c r="O39" s="12"/>
      <c r="P39" s="11"/>
      <c r="Q39" s="12"/>
      <c r="R39" s="11">
        <v>23</v>
      </c>
      <c r="S39" s="12">
        <f>(R39*1000)/54</f>
        <v>425.9259259259259</v>
      </c>
      <c r="T39" s="11">
        <v>28</v>
      </c>
      <c r="U39" s="12">
        <f>(T39*1000)/72</f>
        <v>388.8888888888889</v>
      </c>
      <c r="V39" s="11"/>
      <c r="W39" s="12"/>
      <c r="X39" s="11"/>
      <c r="Y39" s="9"/>
      <c r="Z39" s="11"/>
      <c r="AA39" s="12"/>
      <c r="AB39" s="11"/>
      <c r="AC39" s="9"/>
      <c r="AD39" s="9">
        <v>3</v>
      </c>
      <c r="AE39" s="13">
        <f t="shared" si="1"/>
        <v>1160.968660968661</v>
      </c>
    </row>
    <row r="40" spans="1:31" s="8" customFormat="1" ht="18" customHeight="1">
      <c r="A40" s="14">
        <v>35</v>
      </c>
      <c r="B40" s="20" t="s">
        <v>83</v>
      </c>
      <c r="C40" s="27" t="s">
        <v>79</v>
      </c>
      <c r="D40" s="11"/>
      <c r="E40" s="12"/>
      <c r="F40" s="11"/>
      <c r="G40" s="12"/>
      <c r="H40" s="11"/>
      <c r="I40" s="12"/>
      <c r="J40" s="11">
        <v>21</v>
      </c>
      <c r="K40" s="12">
        <f>(J40*1000)/42</f>
        <v>500</v>
      </c>
      <c r="L40" s="11"/>
      <c r="M40" s="12"/>
      <c r="N40" s="11">
        <v>22</v>
      </c>
      <c r="O40" s="12">
        <f>(N40*1000)/54</f>
        <v>407.4074074074074</v>
      </c>
      <c r="P40" s="11"/>
      <c r="Q40" s="12"/>
      <c r="R40" s="11"/>
      <c r="S40" s="12"/>
      <c r="T40" s="11"/>
      <c r="U40" s="12"/>
      <c r="V40" s="11">
        <v>42</v>
      </c>
      <c r="W40" s="12">
        <f>(V40*1000)/83</f>
        <v>506.0240963855422</v>
      </c>
      <c r="X40" s="11"/>
      <c r="Y40" s="9"/>
      <c r="Z40" s="11"/>
      <c r="AA40" s="12"/>
      <c r="AB40" s="11"/>
      <c r="AC40" s="9"/>
      <c r="AD40" s="9">
        <v>3</v>
      </c>
      <c r="AE40" s="13">
        <f t="shared" si="1"/>
        <v>1413.4315037929496</v>
      </c>
    </row>
    <row r="41" spans="1:31" s="8" customFormat="1" ht="18" customHeight="1">
      <c r="A41" s="14">
        <v>36</v>
      </c>
      <c r="B41" s="24" t="s">
        <v>48</v>
      </c>
      <c r="C41" s="25" t="s">
        <v>2</v>
      </c>
      <c r="D41" s="11"/>
      <c r="E41" s="12"/>
      <c r="F41" s="11"/>
      <c r="G41" s="9"/>
      <c r="H41" s="11">
        <v>7</v>
      </c>
      <c r="I41" s="12">
        <f>(H41*1000)/48</f>
        <v>145.83333333333334</v>
      </c>
      <c r="J41" s="11"/>
      <c r="K41" s="12"/>
      <c r="L41" s="11"/>
      <c r="M41" s="12"/>
      <c r="N41" s="11"/>
      <c r="O41" s="12"/>
      <c r="P41" s="11"/>
      <c r="Q41" s="12"/>
      <c r="R41" s="11">
        <v>9</v>
      </c>
      <c r="S41" s="12">
        <f>(R41*1000)/54</f>
        <v>166.66666666666666</v>
      </c>
      <c r="T41" s="11"/>
      <c r="U41" s="12"/>
      <c r="V41" s="11"/>
      <c r="W41" s="12"/>
      <c r="X41" s="11"/>
      <c r="Y41" s="9"/>
      <c r="Z41" s="11"/>
      <c r="AA41" s="12"/>
      <c r="AB41" s="11"/>
      <c r="AC41" s="9"/>
      <c r="AD41" s="9">
        <v>2</v>
      </c>
      <c r="AE41" s="13">
        <f t="shared" si="1"/>
        <v>312.5</v>
      </c>
    </row>
    <row r="42" spans="1:31" s="8" customFormat="1" ht="18" customHeight="1">
      <c r="A42" s="14">
        <v>37</v>
      </c>
      <c r="B42" s="20" t="s">
        <v>50</v>
      </c>
      <c r="C42" s="25" t="s">
        <v>2</v>
      </c>
      <c r="D42" s="11"/>
      <c r="E42" s="12"/>
      <c r="F42" s="11">
        <v>4</v>
      </c>
      <c r="G42" s="12">
        <f>(F42*1000)/27</f>
        <v>148.14814814814815</v>
      </c>
      <c r="H42" s="11"/>
      <c r="I42" s="12"/>
      <c r="J42" s="11"/>
      <c r="K42" s="12"/>
      <c r="L42" s="11"/>
      <c r="M42" s="12"/>
      <c r="N42" s="11"/>
      <c r="O42" s="12"/>
      <c r="P42" s="11"/>
      <c r="Q42" s="12"/>
      <c r="R42" s="11"/>
      <c r="S42" s="12"/>
      <c r="T42" s="11"/>
      <c r="U42" s="12"/>
      <c r="V42" s="11">
        <v>30</v>
      </c>
      <c r="W42" s="12">
        <f>(V42*1000)/83</f>
        <v>361.4457831325301</v>
      </c>
      <c r="X42" s="11"/>
      <c r="Y42" s="9"/>
      <c r="Z42" s="11"/>
      <c r="AA42" s="12"/>
      <c r="AB42" s="11"/>
      <c r="AC42" s="9"/>
      <c r="AD42" s="9">
        <v>2</v>
      </c>
      <c r="AE42" s="13">
        <f t="shared" si="1"/>
        <v>509.59393128067825</v>
      </c>
    </row>
    <row r="43" spans="1:31" s="8" customFormat="1" ht="18" customHeight="1">
      <c r="A43" s="14">
        <v>38</v>
      </c>
      <c r="B43" s="24" t="s">
        <v>86</v>
      </c>
      <c r="C43" s="27" t="s">
        <v>79</v>
      </c>
      <c r="D43" s="11"/>
      <c r="E43" s="12"/>
      <c r="F43" s="11"/>
      <c r="G43" s="12"/>
      <c r="H43" s="11"/>
      <c r="I43" s="12"/>
      <c r="J43" s="11"/>
      <c r="K43" s="12"/>
      <c r="L43" s="11">
        <v>1</v>
      </c>
      <c r="M43" s="12">
        <f>(L43*1000)/52</f>
        <v>19.23076923076923</v>
      </c>
      <c r="N43" s="11">
        <v>27</v>
      </c>
      <c r="O43" s="12">
        <f>(N43*1000)/54</f>
        <v>500</v>
      </c>
      <c r="P43" s="11"/>
      <c r="Q43" s="12"/>
      <c r="R43" s="11"/>
      <c r="S43" s="12"/>
      <c r="T43" s="11"/>
      <c r="U43" s="12"/>
      <c r="V43" s="11"/>
      <c r="W43" s="12"/>
      <c r="X43" s="11"/>
      <c r="Y43" s="9"/>
      <c r="Z43" s="11"/>
      <c r="AA43" s="12"/>
      <c r="AB43" s="11"/>
      <c r="AC43" s="9"/>
      <c r="AD43" s="9">
        <v>2</v>
      </c>
      <c r="AE43" s="13">
        <f t="shared" si="1"/>
        <v>519.2307692307693</v>
      </c>
    </row>
    <row r="44" spans="1:31" s="8" customFormat="1" ht="18" customHeight="1">
      <c r="A44" s="14">
        <v>39</v>
      </c>
      <c r="B44" s="20" t="s">
        <v>103</v>
      </c>
      <c r="C44" s="25" t="s">
        <v>94</v>
      </c>
      <c r="D44" s="11"/>
      <c r="E44" s="9"/>
      <c r="F44" s="11">
        <v>6</v>
      </c>
      <c r="G44" s="12">
        <f>(F44*1000)/27</f>
        <v>222.22222222222223</v>
      </c>
      <c r="H44" s="11"/>
      <c r="I44" s="12"/>
      <c r="J44" s="11"/>
      <c r="K44" s="12"/>
      <c r="L44" s="11"/>
      <c r="M44" s="12"/>
      <c r="N44" s="11"/>
      <c r="O44" s="12"/>
      <c r="P44" s="11">
        <v>19</v>
      </c>
      <c r="Q44" s="12">
        <f>(P44*1000)/62</f>
        <v>306.4516129032258</v>
      </c>
      <c r="R44" s="11"/>
      <c r="S44" s="12"/>
      <c r="T44" s="11"/>
      <c r="U44" s="12"/>
      <c r="V44" s="11"/>
      <c r="W44" s="12"/>
      <c r="X44" s="11"/>
      <c r="Y44" s="9"/>
      <c r="Z44" s="11"/>
      <c r="AA44" s="12"/>
      <c r="AB44" s="11"/>
      <c r="AC44" s="9"/>
      <c r="AD44" s="9">
        <v>2</v>
      </c>
      <c r="AE44" s="13">
        <f t="shared" si="1"/>
        <v>528.673835125448</v>
      </c>
    </row>
    <row r="45" spans="1:31" s="8" customFormat="1" ht="18" customHeight="1">
      <c r="A45" s="14">
        <v>40</v>
      </c>
      <c r="B45" s="20" t="s">
        <v>47</v>
      </c>
      <c r="C45" s="25" t="s">
        <v>2</v>
      </c>
      <c r="D45" s="11">
        <v>10</v>
      </c>
      <c r="E45" s="12">
        <f>(D45*1000)/67</f>
        <v>149.2537313432836</v>
      </c>
      <c r="F45" s="11"/>
      <c r="G45" s="12"/>
      <c r="H45" s="11"/>
      <c r="I45" s="12"/>
      <c r="J45" s="11"/>
      <c r="K45" s="12"/>
      <c r="L45" s="11"/>
      <c r="M45" s="12"/>
      <c r="N45" s="11">
        <v>25</v>
      </c>
      <c r="O45" s="12">
        <f>(N45*1000)/54</f>
        <v>462.962962962963</v>
      </c>
      <c r="P45" s="11"/>
      <c r="Q45" s="12"/>
      <c r="R45" s="11"/>
      <c r="S45" s="12"/>
      <c r="T45" s="11"/>
      <c r="U45" s="12"/>
      <c r="V45" s="11"/>
      <c r="W45" s="12"/>
      <c r="X45" s="11"/>
      <c r="Y45" s="9"/>
      <c r="Z45" s="11"/>
      <c r="AA45" s="12"/>
      <c r="AB45" s="11"/>
      <c r="AC45" s="9"/>
      <c r="AD45" s="9">
        <v>2</v>
      </c>
      <c r="AE45" s="13">
        <f t="shared" si="1"/>
        <v>612.2166943062466</v>
      </c>
    </row>
    <row r="46" spans="1:31" s="8" customFormat="1" ht="18" customHeight="1">
      <c r="A46" s="14">
        <v>41</v>
      </c>
      <c r="B46" s="20" t="s">
        <v>80</v>
      </c>
      <c r="C46" s="25" t="s">
        <v>79</v>
      </c>
      <c r="D46" s="11"/>
      <c r="E46" s="12"/>
      <c r="F46" s="11"/>
      <c r="G46" s="12"/>
      <c r="H46" s="11"/>
      <c r="I46" s="12"/>
      <c r="J46" s="11">
        <v>6</v>
      </c>
      <c r="K46" s="12">
        <f>(J46*1000)/42</f>
        <v>142.85714285714286</v>
      </c>
      <c r="L46" s="11"/>
      <c r="M46" s="12"/>
      <c r="N46" s="11"/>
      <c r="O46" s="12"/>
      <c r="P46" s="11">
        <v>30</v>
      </c>
      <c r="Q46" s="12">
        <f>(P46*1000)/62</f>
        <v>483.8709677419355</v>
      </c>
      <c r="R46" s="11"/>
      <c r="S46" s="12"/>
      <c r="T46" s="11"/>
      <c r="U46" s="12"/>
      <c r="V46" s="11"/>
      <c r="W46" s="12"/>
      <c r="X46" s="11"/>
      <c r="Y46" s="9"/>
      <c r="Z46" s="11"/>
      <c r="AA46" s="12"/>
      <c r="AB46" s="11"/>
      <c r="AC46" s="9"/>
      <c r="AD46" s="9">
        <v>2</v>
      </c>
      <c r="AE46" s="13">
        <f t="shared" si="1"/>
        <v>626.7281105990784</v>
      </c>
    </row>
    <row r="47" spans="1:31" s="8" customFormat="1" ht="18" customHeight="1">
      <c r="A47" s="14">
        <v>42</v>
      </c>
      <c r="B47" s="24" t="s">
        <v>29</v>
      </c>
      <c r="C47" s="25" t="s">
        <v>15</v>
      </c>
      <c r="D47" s="11"/>
      <c r="E47" s="12"/>
      <c r="F47" s="10"/>
      <c r="G47" s="12"/>
      <c r="H47" s="11"/>
      <c r="I47" s="12"/>
      <c r="J47" s="10">
        <v>9</v>
      </c>
      <c r="K47" s="12">
        <f>(J47*1000)/42</f>
        <v>214.28571428571428</v>
      </c>
      <c r="L47" s="11"/>
      <c r="M47" s="12"/>
      <c r="N47" s="11"/>
      <c r="O47" s="12"/>
      <c r="P47" s="11"/>
      <c r="Q47" s="12"/>
      <c r="R47" s="11">
        <v>24</v>
      </c>
      <c r="S47" s="12">
        <f>(R47*1000)/54</f>
        <v>444.44444444444446</v>
      </c>
      <c r="T47" s="11"/>
      <c r="U47" s="12"/>
      <c r="V47" s="11"/>
      <c r="W47" s="12"/>
      <c r="X47" s="11"/>
      <c r="Y47" s="12"/>
      <c r="Z47" s="11"/>
      <c r="AA47" s="12"/>
      <c r="AB47" s="11"/>
      <c r="AC47" s="12"/>
      <c r="AD47" s="9">
        <v>2</v>
      </c>
      <c r="AE47" s="13">
        <f t="shared" si="1"/>
        <v>658.7301587301588</v>
      </c>
    </row>
    <row r="48" spans="1:31" s="8" customFormat="1" ht="18" customHeight="1">
      <c r="A48" s="14">
        <v>43</v>
      </c>
      <c r="B48" s="20" t="s">
        <v>52</v>
      </c>
      <c r="C48" s="25" t="s">
        <v>2</v>
      </c>
      <c r="D48" s="11"/>
      <c r="E48" s="12"/>
      <c r="F48" s="11"/>
      <c r="G48" s="12"/>
      <c r="H48" s="11">
        <v>17</v>
      </c>
      <c r="I48" s="12">
        <f>(H48*1000)/48</f>
        <v>354.1666666666667</v>
      </c>
      <c r="J48" s="11"/>
      <c r="K48" s="12"/>
      <c r="L48" s="11"/>
      <c r="M48" s="12"/>
      <c r="N48" s="11"/>
      <c r="O48" s="12"/>
      <c r="P48" s="11"/>
      <c r="Q48" s="12"/>
      <c r="R48" s="11"/>
      <c r="S48" s="12"/>
      <c r="T48" s="11"/>
      <c r="U48" s="12"/>
      <c r="V48" s="11">
        <v>26</v>
      </c>
      <c r="W48" s="12">
        <f>(V48*1000)/83</f>
        <v>313.2530120481928</v>
      </c>
      <c r="X48" s="11"/>
      <c r="Y48" s="12"/>
      <c r="Z48" s="11"/>
      <c r="AA48" s="12"/>
      <c r="AB48" s="11"/>
      <c r="AC48" s="12"/>
      <c r="AD48" s="9">
        <v>2</v>
      </c>
      <c r="AE48" s="13">
        <f t="shared" si="1"/>
        <v>667.4196787148594</v>
      </c>
    </row>
    <row r="49" spans="1:31" s="8" customFormat="1" ht="18" customHeight="1">
      <c r="A49" s="14">
        <v>44</v>
      </c>
      <c r="B49" s="20" t="s">
        <v>92</v>
      </c>
      <c r="C49" s="27" t="s">
        <v>69</v>
      </c>
      <c r="D49" s="11"/>
      <c r="E49" s="9"/>
      <c r="F49" s="11"/>
      <c r="G49" s="12"/>
      <c r="H49" s="11"/>
      <c r="I49" s="12"/>
      <c r="J49" s="11"/>
      <c r="K49" s="12"/>
      <c r="L49" s="11"/>
      <c r="M49" s="12"/>
      <c r="N49" s="11"/>
      <c r="O49" s="12"/>
      <c r="P49" s="11"/>
      <c r="Q49" s="9"/>
      <c r="R49" s="11">
        <v>16</v>
      </c>
      <c r="S49" s="12">
        <f>(R49*1000)/54</f>
        <v>296.2962962962963</v>
      </c>
      <c r="T49" s="11"/>
      <c r="U49" s="12"/>
      <c r="V49" s="11">
        <v>31</v>
      </c>
      <c r="W49" s="12">
        <f>(V49*1000)/83</f>
        <v>373.49397590361446</v>
      </c>
      <c r="X49" s="11"/>
      <c r="Y49" s="9"/>
      <c r="Z49" s="11"/>
      <c r="AA49" s="12"/>
      <c r="AB49" s="11"/>
      <c r="AC49" s="9"/>
      <c r="AD49" s="9">
        <v>2</v>
      </c>
      <c r="AE49" s="13">
        <f t="shared" si="1"/>
        <v>669.7902721999108</v>
      </c>
    </row>
    <row r="50" spans="1:31" s="8" customFormat="1" ht="18" customHeight="1">
      <c r="A50" s="14">
        <v>45</v>
      </c>
      <c r="B50" s="20" t="s">
        <v>59</v>
      </c>
      <c r="C50" s="25" t="s">
        <v>54</v>
      </c>
      <c r="D50" s="11"/>
      <c r="E50" s="12"/>
      <c r="F50" s="11">
        <v>12</v>
      </c>
      <c r="G50" s="12">
        <f>(F50*1000)/27</f>
        <v>444.44444444444446</v>
      </c>
      <c r="H50" s="11"/>
      <c r="I50" s="12"/>
      <c r="J50" s="11"/>
      <c r="K50" s="12"/>
      <c r="L50" s="11">
        <v>12</v>
      </c>
      <c r="M50" s="12">
        <f>(L50*1000)/52</f>
        <v>230.76923076923077</v>
      </c>
      <c r="N50" s="11"/>
      <c r="O50" s="12"/>
      <c r="P50" s="11"/>
      <c r="Q50" s="12"/>
      <c r="R50" s="11"/>
      <c r="S50" s="12"/>
      <c r="T50" s="11"/>
      <c r="U50" s="12"/>
      <c r="V50" s="11"/>
      <c r="W50" s="12"/>
      <c r="X50" s="11"/>
      <c r="Y50" s="12"/>
      <c r="Z50" s="11"/>
      <c r="AA50" s="12"/>
      <c r="AB50" s="11"/>
      <c r="AC50" s="12"/>
      <c r="AD50" s="9">
        <v>2</v>
      </c>
      <c r="AE50" s="13">
        <f t="shared" si="1"/>
        <v>675.2136752136753</v>
      </c>
    </row>
    <row r="51" spans="1:31" s="8" customFormat="1" ht="18" customHeight="1">
      <c r="A51" s="14">
        <v>46</v>
      </c>
      <c r="B51" s="24" t="s">
        <v>23</v>
      </c>
      <c r="C51" s="25" t="s">
        <v>15</v>
      </c>
      <c r="D51" s="11"/>
      <c r="E51" s="12"/>
      <c r="F51" s="11"/>
      <c r="G51" s="12"/>
      <c r="H51" s="11">
        <v>20</v>
      </c>
      <c r="I51" s="12">
        <f>(H51*1000)/48</f>
        <v>416.6666666666667</v>
      </c>
      <c r="J51" s="11"/>
      <c r="K51" s="12"/>
      <c r="L51" s="11">
        <v>15</v>
      </c>
      <c r="M51" s="12">
        <f>(L51*1000)/52</f>
        <v>288.46153846153845</v>
      </c>
      <c r="N51" s="11"/>
      <c r="O51" s="12"/>
      <c r="P51" s="11"/>
      <c r="Q51" s="12"/>
      <c r="R51" s="11"/>
      <c r="S51" s="12"/>
      <c r="T51" s="11"/>
      <c r="U51" s="12"/>
      <c r="V51" s="11"/>
      <c r="W51" s="12"/>
      <c r="X51" s="11"/>
      <c r="Y51" s="12"/>
      <c r="Z51" s="11"/>
      <c r="AA51" s="12"/>
      <c r="AB51" s="11"/>
      <c r="AC51" s="12"/>
      <c r="AD51" s="9">
        <v>2</v>
      </c>
      <c r="AE51" s="13">
        <f t="shared" si="1"/>
        <v>705.1282051282051</v>
      </c>
    </row>
    <row r="52" spans="1:31" s="8" customFormat="1" ht="18" customHeight="1">
      <c r="A52" s="14">
        <v>47</v>
      </c>
      <c r="B52" s="24" t="s">
        <v>34</v>
      </c>
      <c r="C52" s="25" t="s">
        <v>15</v>
      </c>
      <c r="D52" s="11"/>
      <c r="E52" s="12"/>
      <c r="F52" s="11"/>
      <c r="G52" s="12"/>
      <c r="H52" s="11"/>
      <c r="I52" s="12"/>
      <c r="J52" s="11"/>
      <c r="K52" s="12"/>
      <c r="L52" s="11">
        <v>22</v>
      </c>
      <c r="M52" s="12">
        <f>(L52*1000)/52</f>
        <v>423.0769230769231</v>
      </c>
      <c r="N52" s="11">
        <v>16</v>
      </c>
      <c r="O52" s="12">
        <f>(N52*1000)/54</f>
        <v>296.2962962962963</v>
      </c>
      <c r="P52" s="11"/>
      <c r="Q52" s="12"/>
      <c r="R52" s="11"/>
      <c r="S52" s="12"/>
      <c r="T52" s="11"/>
      <c r="U52" s="12"/>
      <c r="V52" s="11"/>
      <c r="W52" s="12"/>
      <c r="X52" s="11"/>
      <c r="Y52" s="9"/>
      <c r="Z52" s="11"/>
      <c r="AA52" s="12"/>
      <c r="AB52" s="11"/>
      <c r="AC52" s="9"/>
      <c r="AD52" s="9">
        <v>2</v>
      </c>
      <c r="AE52" s="13">
        <f t="shared" si="1"/>
        <v>719.3732193732194</v>
      </c>
    </row>
    <row r="53" spans="1:31" s="8" customFormat="1" ht="18" customHeight="1">
      <c r="A53" s="14">
        <v>48</v>
      </c>
      <c r="B53" s="17" t="s">
        <v>55</v>
      </c>
      <c r="C53" s="25" t="s">
        <v>54</v>
      </c>
      <c r="D53" s="11">
        <v>2</v>
      </c>
      <c r="E53" s="12">
        <f>(D53*1000)/67</f>
        <v>29.850746268656717</v>
      </c>
      <c r="F53" s="11"/>
      <c r="G53" s="12"/>
      <c r="H53" s="11"/>
      <c r="I53" s="12"/>
      <c r="J53" s="11"/>
      <c r="K53" s="12"/>
      <c r="L53" s="11"/>
      <c r="M53" s="12"/>
      <c r="N53" s="11"/>
      <c r="O53" s="12"/>
      <c r="P53" s="11"/>
      <c r="Q53" s="12"/>
      <c r="R53" s="11"/>
      <c r="S53" s="12"/>
      <c r="T53" s="11"/>
      <c r="U53" s="12"/>
      <c r="V53" s="11"/>
      <c r="W53" s="12"/>
      <c r="X53" s="11"/>
      <c r="Y53" s="12"/>
      <c r="Z53" s="11"/>
      <c r="AA53" s="12"/>
      <c r="AB53" s="11"/>
      <c r="AC53" s="12"/>
      <c r="AD53" s="9">
        <v>1</v>
      </c>
      <c r="AE53" s="13">
        <f t="shared" si="1"/>
        <v>29.850746268656717</v>
      </c>
    </row>
    <row r="54" spans="1:31" s="8" customFormat="1" ht="18" customHeight="1">
      <c r="A54" s="14">
        <v>49</v>
      </c>
      <c r="B54" s="20" t="s">
        <v>56</v>
      </c>
      <c r="C54" s="25" t="s">
        <v>54</v>
      </c>
      <c r="D54" s="11"/>
      <c r="E54" s="12"/>
      <c r="F54" s="11"/>
      <c r="G54" s="12"/>
      <c r="H54" s="11"/>
      <c r="I54" s="12"/>
      <c r="J54" s="11"/>
      <c r="K54" s="12"/>
      <c r="L54" s="11">
        <v>4</v>
      </c>
      <c r="M54" s="12">
        <f>(L54*1000)/52</f>
        <v>76.92307692307692</v>
      </c>
      <c r="N54" s="11"/>
      <c r="O54" s="12"/>
      <c r="P54" s="11"/>
      <c r="Q54" s="12"/>
      <c r="R54" s="11"/>
      <c r="S54" s="12"/>
      <c r="T54" s="11"/>
      <c r="U54" s="12"/>
      <c r="V54" s="11"/>
      <c r="W54" s="12"/>
      <c r="X54" s="11"/>
      <c r="Y54" s="12"/>
      <c r="Z54" s="11"/>
      <c r="AA54" s="12"/>
      <c r="AB54" s="11"/>
      <c r="AC54" s="12"/>
      <c r="AD54" s="9">
        <v>1</v>
      </c>
      <c r="AE54" s="13">
        <f t="shared" si="1"/>
        <v>76.92307692307692</v>
      </c>
    </row>
    <row r="55" spans="1:31" s="8" customFormat="1" ht="18" customHeight="1">
      <c r="A55" s="14">
        <v>50</v>
      </c>
      <c r="B55" s="20" t="s">
        <v>102</v>
      </c>
      <c r="C55" s="25" t="s">
        <v>94</v>
      </c>
      <c r="D55" s="11"/>
      <c r="E55" s="9"/>
      <c r="F55" s="11"/>
      <c r="G55" s="12"/>
      <c r="H55" s="11"/>
      <c r="I55" s="12"/>
      <c r="J55" s="11"/>
      <c r="K55" s="12"/>
      <c r="L55" s="11"/>
      <c r="M55" s="12"/>
      <c r="N55" s="11"/>
      <c r="O55" s="12"/>
      <c r="P55" s="11"/>
      <c r="Q55" s="9"/>
      <c r="R55" s="11"/>
      <c r="S55" s="12"/>
      <c r="T55" s="11">
        <v>7</v>
      </c>
      <c r="U55" s="12">
        <f>(T55*1000)/72</f>
        <v>97.22222222222223</v>
      </c>
      <c r="V55" s="11"/>
      <c r="W55" s="12"/>
      <c r="X55" s="11"/>
      <c r="Y55" s="9"/>
      <c r="Z55" s="11"/>
      <c r="AA55" s="12"/>
      <c r="AB55" s="11"/>
      <c r="AC55" s="9"/>
      <c r="AD55" s="9">
        <v>1</v>
      </c>
      <c r="AE55" s="13">
        <f t="shared" si="1"/>
        <v>97.22222222222223</v>
      </c>
    </row>
    <row r="56" spans="1:31" ht="18" customHeight="1">
      <c r="A56" s="14">
        <v>51</v>
      </c>
      <c r="B56" s="20" t="s">
        <v>82</v>
      </c>
      <c r="C56" s="27" t="s">
        <v>79</v>
      </c>
      <c r="D56" s="11"/>
      <c r="E56" s="12"/>
      <c r="F56" s="11"/>
      <c r="G56" s="12"/>
      <c r="H56" s="11"/>
      <c r="I56" s="12"/>
      <c r="J56" s="11"/>
      <c r="K56" s="12"/>
      <c r="L56" s="11"/>
      <c r="M56" s="12"/>
      <c r="N56" s="11"/>
      <c r="O56" s="12"/>
      <c r="P56" s="11"/>
      <c r="Q56" s="9"/>
      <c r="R56" s="11"/>
      <c r="S56" s="12"/>
      <c r="T56" s="11">
        <v>8</v>
      </c>
      <c r="U56" s="12">
        <f>(T56*1000)/72</f>
        <v>111.11111111111111</v>
      </c>
      <c r="V56" s="11"/>
      <c r="W56" s="12"/>
      <c r="X56" s="11"/>
      <c r="Y56" s="9"/>
      <c r="Z56" s="11"/>
      <c r="AA56" s="12"/>
      <c r="AB56" s="11"/>
      <c r="AC56" s="9"/>
      <c r="AD56" s="9">
        <v>1</v>
      </c>
      <c r="AE56" s="13">
        <f t="shared" si="1"/>
        <v>111.11111111111111</v>
      </c>
    </row>
    <row r="57" spans="1:31" ht="18" customHeight="1">
      <c r="A57" s="14">
        <v>52</v>
      </c>
      <c r="B57" s="32" t="s">
        <v>35</v>
      </c>
      <c r="C57" s="25" t="s">
        <v>15</v>
      </c>
      <c r="D57" s="11"/>
      <c r="E57" s="12"/>
      <c r="F57" s="11"/>
      <c r="G57" s="12"/>
      <c r="H57" s="11">
        <v>6</v>
      </c>
      <c r="I57" s="12">
        <f>(H57*1000)/48</f>
        <v>125</v>
      </c>
      <c r="J57" s="11"/>
      <c r="K57" s="12"/>
      <c r="L57" s="11"/>
      <c r="M57" s="12"/>
      <c r="N57" s="11"/>
      <c r="O57" s="12"/>
      <c r="P57" s="11"/>
      <c r="Q57" s="12"/>
      <c r="R57" s="11"/>
      <c r="S57" s="12"/>
      <c r="T57" s="11"/>
      <c r="U57" s="12"/>
      <c r="V57" s="11"/>
      <c r="W57" s="12"/>
      <c r="X57" s="11"/>
      <c r="Y57" s="9"/>
      <c r="Z57" s="11"/>
      <c r="AA57" s="12"/>
      <c r="AB57" s="11"/>
      <c r="AC57" s="9"/>
      <c r="AD57" s="9">
        <v>1</v>
      </c>
      <c r="AE57" s="13">
        <f t="shared" si="1"/>
        <v>125</v>
      </c>
    </row>
    <row r="58" spans="1:31" ht="18" customHeight="1">
      <c r="A58" s="14">
        <v>53</v>
      </c>
      <c r="B58" s="20" t="s">
        <v>36</v>
      </c>
      <c r="C58" s="25" t="s">
        <v>37</v>
      </c>
      <c r="D58" s="11"/>
      <c r="E58" s="12"/>
      <c r="F58" s="11"/>
      <c r="G58" s="12"/>
      <c r="H58" s="11"/>
      <c r="I58" s="12"/>
      <c r="J58" s="11"/>
      <c r="K58" s="12"/>
      <c r="L58" s="11">
        <v>8</v>
      </c>
      <c r="M58" s="12">
        <f>(L58*1000)/52</f>
        <v>153.84615384615384</v>
      </c>
      <c r="N58" s="11"/>
      <c r="O58" s="12"/>
      <c r="P58" s="11"/>
      <c r="Q58" s="12"/>
      <c r="R58" s="11"/>
      <c r="S58" s="12"/>
      <c r="T58" s="11"/>
      <c r="U58" s="12"/>
      <c r="V58" s="11"/>
      <c r="W58" s="12"/>
      <c r="X58" s="11"/>
      <c r="Y58" s="9"/>
      <c r="Z58" s="11"/>
      <c r="AA58" s="12"/>
      <c r="AB58" s="11"/>
      <c r="AC58" s="9"/>
      <c r="AD58" s="9">
        <v>1</v>
      </c>
      <c r="AE58" s="13">
        <f t="shared" si="1"/>
        <v>153.84615384615384</v>
      </c>
    </row>
    <row r="59" spans="1:31" ht="18" customHeight="1">
      <c r="A59" s="14">
        <v>54</v>
      </c>
      <c r="B59" s="37" t="s">
        <v>25</v>
      </c>
      <c r="C59" s="25" t="s">
        <v>15</v>
      </c>
      <c r="D59" s="11"/>
      <c r="E59" s="12"/>
      <c r="F59" s="11"/>
      <c r="G59" s="12"/>
      <c r="H59" s="11">
        <v>9</v>
      </c>
      <c r="I59" s="12">
        <f>(H59*1000)/48</f>
        <v>187.5</v>
      </c>
      <c r="J59" s="11"/>
      <c r="K59" s="12"/>
      <c r="L59" s="11"/>
      <c r="M59" s="12"/>
      <c r="N59" s="11"/>
      <c r="O59" s="12"/>
      <c r="P59" s="11"/>
      <c r="Q59" s="12"/>
      <c r="R59" s="11"/>
      <c r="S59" s="12"/>
      <c r="T59" s="11"/>
      <c r="U59" s="12"/>
      <c r="V59" s="11"/>
      <c r="W59" s="12"/>
      <c r="X59" s="11"/>
      <c r="Y59" s="9"/>
      <c r="Z59" s="11"/>
      <c r="AA59" s="12"/>
      <c r="AB59" s="11"/>
      <c r="AC59" s="9"/>
      <c r="AD59" s="9">
        <v>1</v>
      </c>
      <c r="AE59" s="13">
        <f t="shared" si="1"/>
        <v>187.5</v>
      </c>
    </row>
    <row r="60" spans="1:31" ht="18" customHeight="1">
      <c r="A60" s="14">
        <v>55</v>
      </c>
      <c r="B60" s="20" t="s">
        <v>46</v>
      </c>
      <c r="C60" s="25" t="s">
        <v>2</v>
      </c>
      <c r="D60" s="11"/>
      <c r="E60" s="12"/>
      <c r="F60" s="11"/>
      <c r="G60" s="12"/>
      <c r="H60" s="11"/>
      <c r="I60" s="12"/>
      <c r="J60" s="11"/>
      <c r="K60" s="12"/>
      <c r="L60" s="11"/>
      <c r="M60" s="12"/>
      <c r="N60" s="11"/>
      <c r="O60" s="12"/>
      <c r="P60" s="11"/>
      <c r="Q60" s="12"/>
      <c r="R60" s="11">
        <v>11</v>
      </c>
      <c r="S60" s="12">
        <f>(R60*1000)/54</f>
        <v>203.7037037037037</v>
      </c>
      <c r="T60" s="11"/>
      <c r="U60" s="12"/>
      <c r="V60" s="11"/>
      <c r="W60" s="12"/>
      <c r="X60" s="11"/>
      <c r="Y60" s="12"/>
      <c r="Z60" s="11"/>
      <c r="AA60" s="12"/>
      <c r="AB60" s="11"/>
      <c r="AC60" s="12"/>
      <c r="AD60" s="9">
        <v>1</v>
      </c>
      <c r="AE60" s="13">
        <f t="shared" si="1"/>
        <v>203.7037037037037</v>
      </c>
    </row>
    <row r="61" spans="1:31" ht="18" customHeight="1">
      <c r="A61" s="14">
        <v>56</v>
      </c>
      <c r="B61" s="35" t="s">
        <v>27</v>
      </c>
      <c r="C61" s="25" t="s">
        <v>15</v>
      </c>
      <c r="D61" s="11"/>
      <c r="E61" s="12"/>
      <c r="F61" s="11">
        <v>6</v>
      </c>
      <c r="G61" s="12">
        <f>(F61*1000)/27</f>
        <v>222.22222222222223</v>
      </c>
      <c r="H61" s="11"/>
      <c r="I61" s="12"/>
      <c r="J61" s="11"/>
      <c r="K61" s="12"/>
      <c r="L61" s="11"/>
      <c r="M61" s="12"/>
      <c r="N61" s="11"/>
      <c r="O61" s="12"/>
      <c r="P61" s="11"/>
      <c r="Q61" s="12"/>
      <c r="R61" s="11"/>
      <c r="S61" s="12"/>
      <c r="T61" s="11"/>
      <c r="U61" s="12"/>
      <c r="V61" s="11"/>
      <c r="W61" s="12"/>
      <c r="X61" s="11"/>
      <c r="Y61" s="9"/>
      <c r="Z61" s="11"/>
      <c r="AA61" s="12"/>
      <c r="AB61" s="11"/>
      <c r="AC61" s="9"/>
      <c r="AD61" s="9">
        <v>1</v>
      </c>
      <c r="AE61" s="13">
        <f t="shared" si="1"/>
        <v>222.22222222222223</v>
      </c>
    </row>
    <row r="62" spans="1:31" ht="18" customHeight="1">
      <c r="A62" s="14">
        <v>57</v>
      </c>
      <c r="B62" s="20" t="s">
        <v>89</v>
      </c>
      <c r="C62" s="27" t="s">
        <v>79</v>
      </c>
      <c r="D62" s="11"/>
      <c r="E62" s="12"/>
      <c r="F62" s="11"/>
      <c r="G62" s="12"/>
      <c r="H62" s="11"/>
      <c r="I62" s="12"/>
      <c r="J62" s="11">
        <v>14</v>
      </c>
      <c r="K62" s="12">
        <f>(J62*1000)/42</f>
        <v>333.3333333333333</v>
      </c>
      <c r="L62" s="11"/>
      <c r="M62" s="12"/>
      <c r="N62" s="11"/>
      <c r="O62" s="12"/>
      <c r="P62" s="11"/>
      <c r="Q62" s="12"/>
      <c r="R62" s="11"/>
      <c r="S62" s="12"/>
      <c r="T62" s="11"/>
      <c r="U62" s="12"/>
      <c r="V62" s="11"/>
      <c r="W62" s="12"/>
      <c r="X62" s="11"/>
      <c r="Y62" s="9"/>
      <c r="Z62" s="11"/>
      <c r="AA62" s="12"/>
      <c r="AB62" s="11"/>
      <c r="AC62" s="9"/>
      <c r="AD62" s="9">
        <v>1</v>
      </c>
      <c r="AE62" s="13">
        <f t="shared" si="1"/>
        <v>333.3333333333333</v>
      </c>
    </row>
    <row r="63" spans="1:31" ht="18" customHeight="1">
      <c r="A63" s="14">
        <v>58</v>
      </c>
      <c r="B63" s="20" t="s">
        <v>49</v>
      </c>
      <c r="C63" s="25" t="s">
        <v>2</v>
      </c>
      <c r="D63" s="11"/>
      <c r="E63" s="12"/>
      <c r="F63" s="11"/>
      <c r="G63" s="12"/>
      <c r="H63" s="11"/>
      <c r="I63" s="12"/>
      <c r="J63" s="11"/>
      <c r="K63" s="12"/>
      <c r="L63" s="11">
        <v>19</v>
      </c>
      <c r="M63" s="12">
        <f>(L63*1000)/52</f>
        <v>365.38461538461536</v>
      </c>
      <c r="N63" s="11"/>
      <c r="O63" s="12"/>
      <c r="P63" s="11"/>
      <c r="Q63" s="12"/>
      <c r="R63" s="11"/>
      <c r="S63" s="12"/>
      <c r="T63" s="11"/>
      <c r="U63" s="12"/>
      <c r="V63" s="11"/>
      <c r="W63" s="12"/>
      <c r="X63" s="11"/>
      <c r="Y63" s="9"/>
      <c r="Z63" s="11"/>
      <c r="AA63" s="12"/>
      <c r="AB63" s="11"/>
      <c r="AC63" s="9"/>
      <c r="AD63" s="9">
        <v>1</v>
      </c>
      <c r="AE63" s="13">
        <f t="shared" si="1"/>
        <v>365.38461538461536</v>
      </c>
    </row>
    <row r="64" spans="1:31" ht="18" customHeight="1">
      <c r="A64" s="14">
        <v>59</v>
      </c>
      <c r="B64" s="32" t="s">
        <v>26</v>
      </c>
      <c r="C64" s="25" t="s">
        <v>15</v>
      </c>
      <c r="D64" s="11"/>
      <c r="E64" s="12"/>
      <c r="F64" s="11"/>
      <c r="G64" s="12"/>
      <c r="H64" s="11">
        <v>18</v>
      </c>
      <c r="I64" s="12">
        <f>(H64*1000)/48</f>
        <v>375</v>
      </c>
      <c r="J64" s="11"/>
      <c r="K64" s="12"/>
      <c r="L64" s="11"/>
      <c r="M64" s="12"/>
      <c r="N64" s="11"/>
      <c r="O64" s="12"/>
      <c r="P64" s="11"/>
      <c r="Q64" s="12"/>
      <c r="R64" s="11"/>
      <c r="S64" s="12"/>
      <c r="T64" s="11"/>
      <c r="U64" s="12"/>
      <c r="V64" s="11"/>
      <c r="W64" s="12"/>
      <c r="X64" s="11"/>
      <c r="Y64" s="9"/>
      <c r="Z64" s="11"/>
      <c r="AA64" s="12"/>
      <c r="AB64" s="11"/>
      <c r="AC64" s="9"/>
      <c r="AD64" s="9">
        <v>1</v>
      </c>
      <c r="AE64" s="13">
        <f t="shared" si="1"/>
        <v>375</v>
      </c>
    </row>
    <row r="65" spans="1:31" ht="18" customHeight="1">
      <c r="A65" s="14">
        <v>60</v>
      </c>
      <c r="B65" s="32" t="s">
        <v>38</v>
      </c>
      <c r="C65" s="25" t="s">
        <v>37</v>
      </c>
      <c r="D65" s="11"/>
      <c r="E65" s="12"/>
      <c r="F65" s="11"/>
      <c r="G65" s="12"/>
      <c r="H65" s="11"/>
      <c r="I65" s="12"/>
      <c r="J65" s="11"/>
      <c r="K65" s="12"/>
      <c r="L65" s="11"/>
      <c r="M65" s="12"/>
      <c r="N65" s="11"/>
      <c r="O65" s="12"/>
      <c r="P65" s="11"/>
      <c r="Q65" s="9"/>
      <c r="R65" s="11"/>
      <c r="S65" s="12"/>
      <c r="T65" s="11"/>
      <c r="U65" s="12"/>
      <c r="V65" s="11">
        <v>33</v>
      </c>
      <c r="W65" s="12">
        <f>(V65*1000)/83</f>
        <v>397.5903614457831</v>
      </c>
      <c r="X65" s="11"/>
      <c r="Y65" s="9"/>
      <c r="Z65" s="11"/>
      <c r="AA65" s="12"/>
      <c r="AB65" s="11"/>
      <c r="AC65" s="9"/>
      <c r="AD65" s="9">
        <v>1</v>
      </c>
      <c r="AE65" s="13">
        <f t="shared" si="1"/>
        <v>397.5903614457831</v>
      </c>
    </row>
    <row r="66" spans="1:31" ht="18" customHeight="1">
      <c r="A66" s="14">
        <v>61</v>
      </c>
      <c r="B66" s="20" t="s">
        <v>68</v>
      </c>
      <c r="C66" s="27" t="s">
        <v>61</v>
      </c>
      <c r="D66" s="11"/>
      <c r="E66" s="12"/>
      <c r="F66" s="11">
        <v>11</v>
      </c>
      <c r="G66" s="12">
        <f>(F66*1000)/27</f>
        <v>407.4074074074074</v>
      </c>
      <c r="H66" s="11"/>
      <c r="I66" s="12"/>
      <c r="J66" s="11"/>
      <c r="K66" s="12"/>
      <c r="L66" s="11"/>
      <c r="M66" s="12"/>
      <c r="N66" s="11"/>
      <c r="O66" s="12"/>
      <c r="P66" s="11"/>
      <c r="Q66" s="12"/>
      <c r="R66" s="11"/>
      <c r="S66" s="12"/>
      <c r="T66" s="11"/>
      <c r="U66" s="12"/>
      <c r="V66" s="11"/>
      <c r="W66" s="12"/>
      <c r="X66" s="11"/>
      <c r="Y66" s="12"/>
      <c r="Z66" s="11"/>
      <c r="AA66" s="12"/>
      <c r="AB66" s="11"/>
      <c r="AC66" s="12"/>
      <c r="AD66" s="9">
        <v>1</v>
      </c>
      <c r="AE66" s="13">
        <f t="shared" si="1"/>
        <v>407.4074074074074</v>
      </c>
    </row>
    <row r="67" spans="1:31" ht="18" customHeight="1">
      <c r="A67" s="14">
        <v>62</v>
      </c>
      <c r="B67" s="20" t="s">
        <v>101</v>
      </c>
      <c r="C67" s="25" t="s">
        <v>94</v>
      </c>
      <c r="D67" s="11"/>
      <c r="E67" s="9"/>
      <c r="F67" s="11"/>
      <c r="G67" s="12"/>
      <c r="H67" s="11"/>
      <c r="I67" s="12"/>
      <c r="J67" s="11"/>
      <c r="K67" s="12"/>
      <c r="L67" s="11"/>
      <c r="M67" s="12"/>
      <c r="N67" s="11"/>
      <c r="O67" s="12"/>
      <c r="P67" s="11"/>
      <c r="Q67" s="9"/>
      <c r="R67" s="11">
        <v>25</v>
      </c>
      <c r="S67" s="12">
        <f>(R67*1000)/54</f>
        <v>462.962962962963</v>
      </c>
      <c r="T67" s="11"/>
      <c r="U67" s="12"/>
      <c r="V67" s="11"/>
      <c r="W67" s="12"/>
      <c r="X67" s="11"/>
      <c r="Y67" s="9"/>
      <c r="Z67" s="11"/>
      <c r="AA67" s="12"/>
      <c r="AB67" s="11"/>
      <c r="AC67" s="9"/>
      <c r="AD67" s="9">
        <v>1</v>
      </c>
      <c r="AE67" s="13">
        <f t="shared" si="1"/>
        <v>462.962962962963</v>
      </c>
    </row>
    <row r="68" spans="1:31" ht="18" customHeight="1">
      <c r="A68" s="14">
        <v>63</v>
      </c>
      <c r="B68" s="24" t="s">
        <v>32</v>
      </c>
      <c r="C68" s="25" t="s">
        <v>15</v>
      </c>
      <c r="D68" s="11"/>
      <c r="E68" s="12"/>
      <c r="F68" s="11"/>
      <c r="G68" s="12"/>
      <c r="H68" s="11"/>
      <c r="I68" s="12"/>
      <c r="J68" s="11"/>
      <c r="K68" s="12"/>
      <c r="L68" s="11"/>
      <c r="M68" s="12"/>
      <c r="N68" s="11"/>
      <c r="O68" s="12"/>
      <c r="P68" s="11"/>
      <c r="Q68" s="9"/>
      <c r="R68" s="11"/>
      <c r="S68" s="12"/>
      <c r="T68" s="11">
        <v>34</v>
      </c>
      <c r="U68" s="12">
        <f>(T68*1000)/72</f>
        <v>472.22222222222223</v>
      </c>
      <c r="V68" s="11"/>
      <c r="W68" s="12"/>
      <c r="X68" s="11"/>
      <c r="Y68" s="9"/>
      <c r="Z68" s="11"/>
      <c r="AA68" s="12"/>
      <c r="AB68" s="11"/>
      <c r="AC68" s="9"/>
      <c r="AD68" s="9">
        <v>1</v>
      </c>
      <c r="AE68" s="13">
        <f t="shared" si="1"/>
        <v>472.22222222222223</v>
      </c>
    </row>
    <row r="69" spans="1:31" ht="18" customHeight="1">
      <c r="A69" s="14">
        <v>64</v>
      </c>
      <c r="B69" s="20" t="s">
        <v>57</v>
      </c>
      <c r="C69" s="25" t="s">
        <v>54</v>
      </c>
      <c r="D69" s="11"/>
      <c r="E69" s="12"/>
      <c r="F69" s="10"/>
      <c r="G69" s="12"/>
      <c r="H69" s="11"/>
      <c r="I69" s="12"/>
      <c r="J69" s="10"/>
      <c r="K69" s="12"/>
      <c r="L69" s="11"/>
      <c r="M69" s="12"/>
      <c r="N69" s="11"/>
      <c r="O69" s="12"/>
      <c r="P69" s="11"/>
      <c r="Q69" s="12"/>
      <c r="R69" s="11"/>
      <c r="S69" s="12"/>
      <c r="T69" s="11"/>
      <c r="U69" s="12"/>
      <c r="V69" s="11"/>
      <c r="W69" s="12"/>
      <c r="X69" s="11"/>
      <c r="Y69" s="12"/>
      <c r="Z69" s="11"/>
      <c r="AA69" s="12"/>
      <c r="AB69" s="11"/>
      <c r="AC69" s="12"/>
      <c r="AD69" s="9"/>
      <c r="AE69" s="13">
        <f t="shared" si="1"/>
        <v>0</v>
      </c>
    </row>
    <row r="70" spans="1:31" ht="18" customHeight="1">
      <c r="A70" s="14">
        <v>65</v>
      </c>
      <c r="B70" s="36" t="s">
        <v>41</v>
      </c>
      <c r="C70" s="25" t="s">
        <v>2</v>
      </c>
      <c r="D70" s="11"/>
      <c r="E70" s="12"/>
      <c r="F70" s="11"/>
      <c r="G70" s="12"/>
      <c r="H70" s="11"/>
      <c r="I70" s="12"/>
      <c r="J70" s="11"/>
      <c r="K70" s="12"/>
      <c r="L70" s="11"/>
      <c r="M70" s="12"/>
      <c r="N70" s="11"/>
      <c r="O70" s="12"/>
      <c r="P70" s="11"/>
      <c r="Q70" s="9"/>
      <c r="R70" s="11"/>
      <c r="S70" s="12"/>
      <c r="T70" s="11"/>
      <c r="U70" s="12"/>
      <c r="V70" s="11"/>
      <c r="W70" s="12"/>
      <c r="X70" s="11"/>
      <c r="Y70" s="9"/>
      <c r="Z70" s="11"/>
      <c r="AA70" s="12"/>
      <c r="AB70" s="11"/>
      <c r="AC70" s="9"/>
      <c r="AD70" s="9"/>
      <c r="AE70" s="13">
        <f aca="true" t="shared" si="2" ref="AE70:AE80">E70+G70+I70+K70+M70+O70+Q70+S70+U70+W70+Y70+AA70+AC70</f>
        <v>0</v>
      </c>
    </row>
    <row r="71" spans="1:31" ht="18" customHeight="1">
      <c r="A71" s="14">
        <v>66</v>
      </c>
      <c r="B71" s="20" t="s">
        <v>88</v>
      </c>
      <c r="C71" s="27" t="s">
        <v>79</v>
      </c>
      <c r="D71" s="11"/>
      <c r="E71" s="12"/>
      <c r="F71" s="11"/>
      <c r="G71" s="12"/>
      <c r="H71" s="11"/>
      <c r="I71" s="12"/>
      <c r="J71" s="11"/>
      <c r="K71" s="12"/>
      <c r="L71" s="11"/>
      <c r="M71" s="12"/>
      <c r="N71" s="11"/>
      <c r="O71" s="12"/>
      <c r="P71" s="11"/>
      <c r="Q71" s="9"/>
      <c r="R71" s="11"/>
      <c r="S71" s="12"/>
      <c r="T71" s="11"/>
      <c r="U71" s="12"/>
      <c r="V71" s="11"/>
      <c r="W71" s="12"/>
      <c r="X71" s="11"/>
      <c r="Y71" s="9"/>
      <c r="Z71" s="11"/>
      <c r="AA71" s="12"/>
      <c r="AB71" s="11"/>
      <c r="AC71" s="9"/>
      <c r="AD71" s="9"/>
      <c r="AE71" s="13">
        <f t="shared" si="2"/>
        <v>0</v>
      </c>
    </row>
    <row r="72" spans="1:31" ht="18" customHeight="1">
      <c r="A72" s="14">
        <v>67</v>
      </c>
      <c r="B72" s="20" t="s">
        <v>42</v>
      </c>
      <c r="C72" s="25" t="s">
        <v>2</v>
      </c>
      <c r="D72" s="11"/>
      <c r="E72" s="12"/>
      <c r="F72" s="11"/>
      <c r="G72" s="12"/>
      <c r="H72" s="11"/>
      <c r="I72" s="12"/>
      <c r="J72" s="11"/>
      <c r="K72" s="12"/>
      <c r="L72" s="11"/>
      <c r="M72" s="12"/>
      <c r="N72" s="11"/>
      <c r="O72" s="12"/>
      <c r="P72" s="11"/>
      <c r="Q72" s="9"/>
      <c r="R72" s="11"/>
      <c r="S72" s="12"/>
      <c r="T72" s="11"/>
      <c r="U72" s="12"/>
      <c r="V72" s="11"/>
      <c r="W72" s="12"/>
      <c r="X72" s="11"/>
      <c r="Y72" s="9"/>
      <c r="Z72" s="11"/>
      <c r="AA72" s="12"/>
      <c r="AB72" s="11"/>
      <c r="AC72" s="9"/>
      <c r="AD72" s="9"/>
      <c r="AE72" s="13">
        <f t="shared" si="2"/>
        <v>0</v>
      </c>
    </row>
    <row r="73" spans="1:31" ht="18" customHeight="1">
      <c r="A73" s="14">
        <v>68</v>
      </c>
      <c r="B73" s="36" t="s">
        <v>90</v>
      </c>
      <c r="C73" s="27" t="s">
        <v>79</v>
      </c>
      <c r="D73" s="11"/>
      <c r="E73" s="12"/>
      <c r="F73" s="11"/>
      <c r="G73" s="12"/>
      <c r="H73" s="11"/>
      <c r="I73" s="12"/>
      <c r="J73" s="11"/>
      <c r="K73" s="12"/>
      <c r="L73" s="11"/>
      <c r="M73" s="12"/>
      <c r="N73" s="11"/>
      <c r="O73" s="12"/>
      <c r="P73" s="11"/>
      <c r="Q73" s="9"/>
      <c r="R73" s="11"/>
      <c r="S73" s="12"/>
      <c r="T73" s="11"/>
      <c r="U73" s="12"/>
      <c r="V73" s="11"/>
      <c r="W73" s="12"/>
      <c r="X73" s="11"/>
      <c r="Y73" s="9"/>
      <c r="Z73" s="11"/>
      <c r="AA73" s="12"/>
      <c r="AB73" s="11"/>
      <c r="AC73" s="9"/>
      <c r="AD73" s="9"/>
      <c r="AE73" s="13">
        <f t="shared" si="2"/>
        <v>0</v>
      </c>
    </row>
    <row r="74" spans="1:31" ht="18" customHeight="1">
      <c r="A74" s="14">
        <v>69</v>
      </c>
      <c r="B74" s="20" t="s">
        <v>87</v>
      </c>
      <c r="C74" s="25" t="s">
        <v>79</v>
      </c>
      <c r="D74" s="11"/>
      <c r="E74" s="12"/>
      <c r="F74" s="11"/>
      <c r="G74" s="12"/>
      <c r="H74" s="11"/>
      <c r="I74" s="12"/>
      <c r="J74" s="11"/>
      <c r="K74" s="12"/>
      <c r="L74" s="11"/>
      <c r="M74" s="12"/>
      <c r="N74" s="11"/>
      <c r="O74" s="12"/>
      <c r="P74" s="11"/>
      <c r="Q74" s="9"/>
      <c r="R74" s="11"/>
      <c r="S74" s="12"/>
      <c r="T74" s="11"/>
      <c r="U74" s="12"/>
      <c r="V74" s="11"/>
      <c r="W74" s="12"/>
      <c r="X74" s="11"/>
      <c r="Y74" s="9"/>
      <c r="Z74" s="11"/>
      <c r="AA74" s="12"/>
      <c r="AB74" s="11"/>
      <c r="AC74" s="9"/>
      <c r="AD74" s="9"/>
      <c r="AE74" s="13">
        <f t="shared" si="2"/>
        <v>0</v>
      </c>
    </row>
    <row r="75" spans="1:31" ht="18" customHeight="1">
      <c r="A75" s="14">
        <v>70</v>
      </c>
      <c r="B75" s="20" t="s">
        <v>70</v>
      </c>
      <c r="C75" s="25" t="s">
        <v>69</v>
      </c>
      <c r="D75" s="11"/>
      <c r="E75" s="12"/>
      <c r="F75" s="11"/>
      <c r="G75" s="12"/>
      <c r="H75" s="11"/>
      <c r="I75" s="12"/>
      <c r="J75" s="11"/>
      <c r="K75" s="12"/>
      <c r="L75" s="11"/>
      <c r="M75" s="12"/>
      <c r="N75" s="11"/>
      <c r="O75" s="12"/>
      <c r="P75" s="11"/>
      <c r="Q75" s="12"/>
      <c r="R75" s="11"/>
      <c r="S75" s="12"/>
      <c r="T75" s="11"/>
      <c r="U75" s="12"/>
      <c r="V75" s="11"/>
      <c r="W75" s="12"/>
      <c r="X75" s="11"/>
      <c r="Y75" s="12"/>
      <c r="Z75" s="11"/>
      <c r="AA75" s="12"/>
      <c r="AB75" s="11"/>
      <c r="AC75" s="12"/>
      <c r="AD75" s="9"/>
      <c r="AE75" s="13">
        <f t="shared" si="2"/>
        <v>0</v>
      </c>
    </row>
    <row r="76" spans="1:31" ht="18" customHeight="1">
      <c r="A76" s="14">
        <v>71</v>
      </c>
      <c r="B76" s="20" t="s">
        <v>105</v>
      </c>
      <c r="C76" s="25" t="s">
        <v>94</v>
      </c>
      <c r="D76" s="11"/>
      <c r="E76" s="9"/>
      <c r="F76" s="11"/>
      <c r="G76" s="12"/>
      <c r="H76" s="11"/>
      <c r="I76" s="12"/>
      <c r="J76" s="11"/>
      <c r="K76" s="12"/>
      <c r="L76" s="11"/>
      <c r="M76" s="12"/>
      <c r="N76" s="11"/>
      <c r="O76" s="12"/>
      <c r="P76" s="11"/>
      <c r="Q76" s="9"/>
      <c r="R76" s="11"/>
      <c r="S76" s="12"/>
      <c r="T76" s="11"/>
      <c r="U76" s="12"/>
      <c r="V76" s="11"/>
      <c r="W76" s="12"/>
      <c r="X76" s="11"/>
      <c r="Y76" s="9"/>
      <c r="Z76" s="11"/>
      <c r="AA76" s="12"/>
      <c r="AB76" s="11"/>
      <c r="AC76" s="9"/>
      <c r="AD76" s="9"/>
      <c r="AE76" s="13">
        <f t="shared" si="2"/>
        <v>0</v>
      </c>
    </row>
    <row r="77" spans="1:31" ht="18" customHeight="1">
      <c r="A77" s="14">
        <v>72</v>
      </c>
      <c r="B77" s="20" t="s">
        <v>30</v>
      </c>
      <c r="C77" s="25" t="s">
        <v>15</v>
      </c>
      <c r="D77" s="11"/>
      <c r="E77" s="12"/>
      <c r="F77" s="11"/>
      <c r="G77" s="12"/>
      <c r="H77" s="11"/>
      <c r="I77" s="12"/>
      <c r="J77" s="11"/>
      <c r="K77" s="12"/>
      <c r="L77" s="11"/>
      <c r="M77" s="12"/>
      <c r="N77" s="11"/>
      <c r="O77" s="12"/>
      <c r="P77" s="11"/>
      <c r="Q77" s="12"/>
      <c r="R77" s="11"/>
      <c r="S77" s="12"/>
      <c r="T77" s="11"/>
      <c r="U77" s="12"/>
      <c r="V77" s="11"/>
      <c r="W77" s="12"/>
      <c r="X77" s="11"/>
      <c r="Y77" s="12"/>
      <c r="Z77" s="11"/>
      <c r="AA77" s="12"/>
      <c r="AB77" s="11"/>
      <c r="AC77" s="12"/>
      <c r="AD77" s="9"/>
      <c r="AE77" s="13">
        <f t="shared" si="2"/>
        <v>0</v>
      </c>
    </row>
    <row r="78" spans="1:31" ht="18" customHeight="1">
      <c r="A78" s="14">
        <v>73</v>
      </c>
      <c r="B78" s="20" t="s">
        <v>84</v>
      </c>
      <c r="C78" s="25" t="s">
        <v>79</v>
      </c>
      <c r="D78" s="11"/>
      <c r="E78" s="12"/>
      <c r="F78" s="11"/>
      <c r="G78" s="12"/>
      <c r="H78" s="11"/>
      <c r="I78" s="12"/>
      <c r="J78" s="11"/>
      <c r="K78" s="12"/>
      <c r="L78" s="11"/>
      <c r="M78" s="12"/>
      <c r="N78" s="11"/>
      <c r="O78" s="12"/>
      <c r="P78" s="11"/>
      <c r="Q78" s="9"/>
      <c r="R78" s="11"/>
      <c r="S78" s="12"/>
      <c r="T78" s="11"/>
      <c r="U78" s="12"/>
      <c r="V78" s="11"/>
      <c r="W78" s="9"/>
      <c r="X78" s="11"/>
      <c r="Y78" s="9"/>
      <c r="Z78" s="11"/>
      <c r="AA78" s="12"/>
      <c r="AB78" s="11"/>
      <c r="AC78" s="9"/>
      <c r="AD78" s="9"/>
      <c r="AE78" s="13">
        <f t="shared" si="2"/>
        <v>0</v>
      </c>
    </row>
    <row r="79" spans="1:31" ht="18" customHeight="1">
      <c r="A79" s="14">
        <v>74</v>
      </c>
      <c r="B79" s="20" t="s">
        <v>100</v>
      </c>
      <c r="C79" s="27" t="s">
        <v>94</v>
      </c>
      <c r="D79" s="11"/>
      <c r="E79" s="9"/>
      <c r="F79" s="11"/>
      <c r="G79" s="12"/>
      <c r="H79" s="11"/>
      <c r="I79" s="12"/>
      <c r="J79" s="11"/>
      <c r="K79" s="12"/>
      <c r="L79" s="11"/>
      <c r="M79" s="12"/>
      <c r="N79" s="11"/>
      <c r="O79" s="12"/>
      <c r="P79" s="11"/>
      <c r="Q79" s="9"/>
      <c r="R79" s="11"/>
      <c r="S79" s="12"/>
      <c r="T79" s="11"/>
      <c r="U79" s="12"/>
      <c r="V79" s="11"/>
      <c r="W79" s="9"/>
      <c r="X79" s="11"/>
      <c r="Y79" s="9"/>
      <c r="Z79" s="11"/>
      <c r="AA79" s="12"/>
      <c r="AB79" s="11"/>
      <c r="AC79" s="9"/>
      <c r="AD79" s="9"/>
      <c r="AE79" s="13">
        <f t="shared" si="2"/>
        <v>0</v>
      </c>
    </row>
    <row r="80" spans="1:31" ht="18" customHeight="1">
      <c r="A80" s="14">
        <v>75</v>
      </c>
      <c r="B80" s="20" t="s">
        <v>99</v>
      </c>
      <c r="C80" s="27" t="s">
        <v>94</v>
      </c>
      <c r="D80" s="11"/>
      <c r="E80" s="9"/>
      <c r="F80" s="11"/>
      <c r="G80" s="12"/>
      <c r="H80" s="11"/>
      <c r="I80" s="12"/>
      <c r="J80" s="11"/>
      <c r="K80" s="12"/>
      <c r="L80" s="11"/>
      <c r="M80" s="12"/>
      <c r="N80" s="11"/>
      <c r="O80" s="12"/>
      <c r="P80" s="11"/>
      <c r="Q80" s="9"/>
      <c r="R80" s="11"/>
      <c r="S80" s="12"/>
      <c r="T80" s="11"/>
      <c r="U80" s="12"/>
      <c r="V80" s="11"/>
      <c r="W80" s="9"/>
      <c r="X80" s="11"/>
      <c r="Y80" s="9"/>
      <c r="Z80" s="11"/>
      <c r="AA80" s="12"/>
      <c r="AB80" s="11"/>
      <c r="AC80" s="9"/>
      <c r="AD80" s="9"/>
      <c r="AE80" s="13">
        <f t="shared" si="2"/>
        <v>0</v>
      </c>
    </row>
  </sheetData>
  <mergeCells count="40">
    <mergeCell ref="A3:A5"/>
    <mergeCell ref="J5:K5"/>
    <mergeCell ref="D3:E3"/>
    <mergeCell ref="D5:E5"/>
    <mergeCell ref="J4:K4"/>
    <mergeCell ref="D4:E4"/>
    <mergeCell ref="F3:G3"/>
    <mergeCell ref="H3:I3"/>
    <mergeCell ref="J3:K3"/>
    <mergeCell ref="H5:I5"/>
    <mergeCell ref="N4:O4"/>
    <mergeCell ref="V4:W4"/>
    <mergeCell ref="X4:Y4"/>
    <mergeCell ref="T5:U5"/>
    <mergeCell ref="T4:U4"/>
    <mergeCell ref="R4:S4"/>
    <mergeCell ref="P5:Q5"/>
    <mergeCell ref="N3:O3"/>
    <mergeCell ref="R3:S3"/>
    <mergeCell ref="L3:M3"/>
    <mergeCell ref="F5:G5"/>
    <mergeCell ref="R5:S5"/>
    <mergeCell ref="F4:G4"/>
    <mergeCell ref="L4:M4"/>
    <mergeCell ref="P4:Q4"/>
    <mergeCell ref="H4:I4"/>
    <mergeCell ref="N5:O5"/>
    <mergeCell ref="AB4:AC4"/>
    <mergeCell ref="P3:Q3"/>
    <mergeCell ref="Z3:AA3"/>
    <mergeCell ref="AB3:AC3"/>
    <mergeCell ref="T3:U3"/>
    <mergeCell ref="V3:W3"/>
    <mergeCell ref="X3:Y3"/>
    <mergeCell ref="Z4:AA4"/>
    <mergeCell ref="L5:M5"/>
    <mergeCell ref="AB5:AC5"/>
    <mergeCell ref="V5:W5"/>
    <mergeCell ref="X5:Y5"/>
    <mergeCell ref="Z5:AA5"/>
  </mergeCells>
  <printOptions/>
  <pageMargins left="0.82" right="0.83" top="0.39" bottom="0.5905511811023623" header="0.5118110236220472" footer="0.5118110236220472"/>
  <pageSetup fitToHeight="12" fitToWidth="1" horizontalDpi="300" verticalDpi="300" orientation="landscape" paperSize="9" scale="5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0"/>
  <sheetViews>
    <sheetView zoomScale="50" zoomScaleNormal="50" workbookViewId="0" topLeftCell="A1">
      <selection activeCell="AF6" sqref="AF6"/>
    </sheetView>
  </sheetViews>
  <sheetFormatPr defaultColWidth="11.421875" defaultRowHeight="12.75"/>
  <cols>
    <col min="1" max="1" width="5.140625" style="1" customWidth="1"/>
    <col min="2" max="2" width="30.00390625" style="28" customWidth="1"/>
    <col min="3" max="3" width="16.421875" style="26" customWidth="1"/>
    <col min="4" max="4" width="3.8515625" style="2" customWidth="1"/>
    <col min="5" max="5" width="8.140625" style="1" customWidth="1"/>
    <col min="6" max="6" width="3.8515625" style="2" customWidth="1"/>
    <col min="7" max="7" width="9.8515625" style="1" customWidth="1"/>
    <col min="8" max="8" width="3.8515625" style="2" customWidth="1"/>
    <col min="9" max="9" width="9.00390625" style="1" customWidth="1"/>
    <col min="10" max="10" width="3.8515625" style="2" customWidth="1"/>
    <col min="11" max="11" width="8.140625" style="5" customWidth="1"/>
    <col min="12" max="12" width="3.8515625" style="2" customWidth="1"/>
    <col min="13" max="13" width="8.140625" style="5" customWidth="1"/>
    <col min="14" max="14" width="3.8515625" style="2" customWidth="1"/>
    <col min="15" max="15" width="8.421875" style="5" customWidth="1"/>
    <col min="16" max="16" width="4.421875" style="2" customWidth="1"/>
    <col min="17" max="17" width="10.140625" style="1" customWidth="1"/>
    <col min="18" max="18" width="3.8515625" style="2" customWidth="1"/>
    <col min="19" max="19" width="9.28125" style="1" customWidth="1"/>
    <col min="20" max="20" width="3.8515625" style="2" customWidth="1"/>
    <col min="21" max="21" width="10.7109375" style="1" customWidth="1"/>
    <col min="22" max="22" width="3.8515625" style="2" customWidth="1"/>
    <col min="23" max="23" width="8.140625" style="1" customWidth="1"/>
    <col min="24" max="24" width="3.8515625" style="2" customWidth="1"/>
    <col min="25" max="25" width="9.8515625" style="1" customWidth="1"/>
    <col min="26" max="26" width="3.8515625" style="2" customWidth="1"/>
    <col min="27" max="27" width="8.140625" style="5" customWidth="1"/>
    <col min="28" max="28" width="3.8515625" style="2" customWidth="1"/>
    <col min="29" max="29" width="9.8515625" style="1" customWidth="1"/>
    <col min="30" max="30" width="7.421875" style="1" customWidth="1"/>
    <col min="31" max="31" width="8.7109375" style="0" customWidth="1"/>
  </cols>
  <sheetData>
    <row r="1" spans="4:26" ht="27.75">
      <c r="D1" s="3"/>
      <c r="L1" s="4"/>
      <c r="M1" s="33" t="s">
        <v>22</v>
      </c>
      <c r="N1" s="4"/>
      <c r="P1" s="3"/>
      <c r="T1" s="3"/>
      <c r="Z1" s="4"/>
    </row>
    <row r="2" ht="15"/>
    <row r="3" spans="1:31" s="18" customFormat="1" ht="15.75">
      <c r="A3" s="38" t="s">
        <v>0</v>
      </c>
      <c r="B3" s="29"/>
      <c r="C3" s="15"/>
      <c r="D3" s="42" t="s">
        <v>15</v>
      </c>
      <c r="E3" s="43"/>
      <c r="F3" s="42" t="s">
        <v>16</v>
      </c>
      <c r="G3" s="43"/>
      <c r="H3" s="46" t="s">
        <v>19</v>
      </c>
      <c r="I3" s="47"/>
      <c r="J3" s="46" t="s">
        <v>17</v>
      </c>
      <c r="K3" s="47"/>
      <c r="L3" s="46" t="s">
        <v>18</v>
      </c>
      <c r="M3" s="47"/>
      <c r="N3" s="46" t="s">
        <v>12</v>
      </c>
      <c r="O3" s="47"/>
      <c r="P3" s="42" t="s">
        <v>9</v>
      </c>
      <c r="Q3" s="43"/>
      <c r="R3" s="42" t="s">
        <v>13</v>
      </c>
      <c r="S3" s="43"/>
      <c r="T3" s="42" t="s">
        <v>2</v>
      </c>
      <c r="U3" s="43"/>
      <c r="V3" s="42" t="s">
        <v>1</v>
      </c>
      <c r="W3" s="43"/>
      <c r="X3" s="42" t="s">
        <v>20</v>
      </c>
      <c r="Y3" s="43"/>
      <c r="Z3" s="46" t="s">
        <v>14</v>
      </c>
      <c r="AA3" s="47"/>
      <c r="AB3" s="42" t="s">
        <v>2</v>
      </c>
      <c r="AC3" s="43"/>
      <c r="AD3" s="6" t="s">
        <v>3</v>
      </c>
      <c r="AE3" s="6" t="s">
        <v>4</v>
      </c>
    </row>
    <row r="4" spans="1:31" s="8" customFormat="1" ht="15.75">
      <c r="A4" s="39"/>
      <c r="B4" s="30" t="s">
        <v>5</v>
      </c>
      <c r="C4" s="16" t="s">
        <v>21</v>
      </c>
      <c r="D4" s="40" t="s">
        <v>91</v>
      </c>
      <c r="E4" s="41"/>
      <c r="F4" s="40" t="s">
        <v>106</v>
      </c>
      <c r="G4" s="41"/>
      <c r="H4" s="40" t="s">
        <v>107</v>
      </c>
      <c r="I4" s="41"/>
      <c r="J4" s="40" t="s">
        <v>108</v>
      </c>
      <c r="K4" s="41"/>
      <c r="L4" s="40" t="s">
        <v>109</v>
      </c>
      <c r="M4" s="41"/>
      <c r="N4" s="40" t="s">
        <v>110</v>
      </c>
      <c r="O4" s="41"/>
      <c r="P4" s="40" t="s">
        <v>111</v>
      </c>
      <c r="Q4" s="41"/>
      <c r="R4" s="40" t="s">
        <v>110</v>
      </c>
      <c r="S4" s="41"/>
      <c r="T4" s="40" t="s">
        <v>112</v>
      </c>
      <c r="U4" s="41"/>
      <c r="V4" s="40" t="s">
        <v>113</v>
      </c>
      <c r="W4" s="41"/>
      <c r="X4" s="40" t="s">
        <v>114</v>
      </c>
      <c r="Y4" s="41"/>
      <c r="Z4" s="40" t="s">
        <v>10</v>
      </c>
      <c r="AA4" s="41"/>
      <c r="AB4" s="40" t="s">
        <v>10</v>
      </c>
      <c r="AC4" s="41"/>
      <c r="AD4" s="7" t="s">
        <v>6</v>
      </c>
      <c r="AE4" s="7" t="s">
        <v>6</v>
      </c>
    </row>
    <row r="5" spans="1:31" s="8" customFormat="1" ht="15.75">
      <c r="A5" s="39"/>
      <c r="B5" s="31"/>
      <c r="C5" s="16"/>
      <c r="D5" s="44">
        <v>39908</v>
      </c>
      <c r="E5" s="45"/>
      <c r="F5" s="40">
        <v>39934</v>
      </c>
      <c r="G5" s="41"/>
      <c r="H5" s="40">
        <v>39950</v>
      </c>
      <c r="I5" s="41"/>
      <c r="J5" s="40">
        <v>39978</v>
      </c>
      <c r="K5" s="41"/>
      <c r="L5" s="40">
        <v>39985</v>
      </c>
      <c r="M5" s="41"/>
      <c r="N5" s="40">
        <v>39999</v>
      </c>
      <c r="O5" s="41"/>
      <c r="P5" s="40">
        <v>40013</v>
      </c>
      <c r="Q5" s="41"/>
      <c r="R5" s="40">
        <v>40027</v>
      </c>
      <c r="S5" s="41"/>
      <c r="T5" s="40">
        <v>40034</v>
      </c>
      <c r="U5" s="41"/>
      <c r="V5" s="40">
        <v>40040</v>
      </c>
      <c r="W5" s="41"/>
      <c r="X5" s="40">
        <v>40061</v>
      </c>
      <c r="Y5" s="41"/>
      <c r="Z5" s="40">
        <v>40069</v>
      </c>
      <c r="AA5" s="41"/>
      <c r="AB5" s="40">
        <v>40090</v>
      </c>
      <c r="AC5" s="41"/>
      <c r="AD5" s="7" t="s">
        <v>7</v>
      </c>
      <c r="AE5" s="7" t="s">
        <v>8</v>
      </c>
    </row>
    <row r="6" spans="1:31" s="8" customFormat="1" ht="18" customHeight="1">
      <c r="A6" s="14">
        <v>1</v>
      </c>
      <c r="B6" s="20" t="s">
        <v>74</v>
      </c>
      <c r="C6" s="27" t="s">
        <v>71</v>
      </c>
      <c r="D6" s="11">
        <v>7</v>
      </c>
      <c r="E6" s="12">
        <f>(D6*1000)/67</f>
        <v>104.4776119402985</v>
      </c>
      <c r="F6" s="11">
        <v>10</v>
      </c>
      <c r="G6" s="12"/>
      <c r="H6" s="11">
        <v>5</v>
      </c>
      <c r="I6" s="12">
        <f>(H6*1000)/48</f>
        <v>104.16666666666667</v>
      </c>
      <c r="J6" s="11"/>
      <c r="K6" s="12"/>
      <c r="L6" s="11">
        <v>23</v>
      </c>
      <c r="M6" s="12"/>
      <c r="N6" s="11"/>
      <c r="O6" s="12"/>
      <c r="P6" s="11">
        <v>1</v>
      </c>
      <c r="Q6" s="12">
        <f>(P6*1000)/62</f>
        <v>16.129032258064516</v>
      </c>
      <c r="R6" s="11">
        <v>8</v>
      </c>
      <c r="S6" s="12"/>
      <c r="T6" s="11">
        <v>11</v>
      </c>
      <c r="U6" s="12"/>
      <c r="V6" s="11">
        <v>10</v>
      </c>
      <c r="W6" s="12">
        <f>(V6*1000)/83</f>
        <v>120.48192771084338</v>
      </c>
      <c r="X6" s="11">
        <v>1</v>
      </c>
      <c r="Y6" s="12">
        <f>(X6*1000)/49</f>
        <v>20.408163265306122</v>
      </c>
      <c r="Z6" s="11"/>
      <c r="AA6" s="12"/>
      <c r="AB6" s="11"/>
      <c r="AC6" s="12"/>
      <c r="AD6" s="9">
        <v>5</v>
      </c>
      <c r="AE6" s="13">
        <f aca="true" t="shared" si="0" ref="AE6:AE37">E6+G6+I6+K6+M6+O6+Q6+S6+U6+W6+Y6+AA6+AC6</f>
        <v>365.6634018411792</v>
      </c>
    </row>
    <row r="7" spans="1:31" s="8" customFormat="1" ht="18" customHeight="1">
      <c r="A7" s="14">
        <v>2</v>
      </c>
      <c r="B7" s="20" t="s">
        <v>72</v>
      </c>
      <c r="C7" s="25" t="s">
        <v>71</v>
      </c>
      <c r="D7" s="11"/>
      <c r="E7" s="12"/>
      <c r="F7" s="11">
        <v>9</v>
      </c>
      <c r="G7" s="12"/>
      <c r="H7" s="11">
        <v>13</v>
      </c>
      <c r="I7" s="12"/>
      <c r="J7" s="11"/>
      <c r="K7" s="12"/>
      <c r="L7" s="11">
        <v>5</v>
      </c>
      <c r="M7" s="12">
        <f>(L7*1000)/52</f>
        <v>96.15384615384616</v>
      </c>
      <c r="N7" s="11"/>
      <c r="O7" s="12"/>
      <c r="P7" s="11">
        <v>4</v>
      </c>
      <c r="Q7" s="12">
        <f>(P7*1000)/62</f>
        <v>64.51612903225806</v>
      </c>
      <c r="R7" s="11">
        <v>5</v>
      </c>
      <c r="S7" s="12">
        <f>(R7*1000)/54</f>
        <v>92.5925925925926</v>
      </c>
      <c r="T7" s="11">
        <v>15</v>
      </c>
      <c r="U7" s="12"/>
      <c r="V7" s="11">
        <v>17</v>
      </c>
      <c r="W7" s="12">
        <f>(V7*1000)/83</f>
        <v>204.81927710843374</v>
      </c>
      <c r="X7" s="11">
        <v>6</v>
      </c>
      <c r="Y7" s="12">
        <f>(X7*1000)/49</f>
        <v>122.44897959183673</v>
      </c>
      <c r="Z7" s="11"/>
      <c r="AA7" s="12"/>
      <c r="AB7" s="11"/>
      <c r="AC7" s="12"/>
      <c r="AD7" s="9">
        <v>5</v>
      </c>
      <c r="AE7" s="13">
        <f t="shared" si="0"/>
        <v>580.5308244789674</v>
      </c>
    </row>
    <row r="8" spans="1:31" ht="18" customHeight="1">
      <c r="A8" s="14">
        <v>3</v>
      </c>
      <c r="B8" s="20" t="s">
        <v>97</v>
      </c>
      <c r="C8" s="27" t="s">
        <v>94</v>
      </c>
      <c r="D8" s="11"/>
      <c r="E8" s="9"/>
      <c r="F8" s="11">
        <v>1</v>
      </c>
      <c r="G8" s="12">
        <f>(F8*1000)/27</f>
        <v>37.03703703703704</v>
      </c>
      <c r="H8" s="11">
        <v>16</v>
      </c>
      <c r="I8" s="12"/>
      <c r="J8" s="11">
        <v>1</v>
      </c>
      <c r="K8" s="12">
        <f>(J8*1000)/42</f>
        <v>23.80952380952381</v>
      </c>
      <c r="L8" s="11"/>
      <c r="M8" s="12"/>
      <c r="N8" s="11">
        <v>5</v>
      </c>
      <c r="O8" s="12">
        <f>(N8*1000)/54</f>
        <v>92.5925925925926</v>
      </c>
      <c r="P8" s="11"/>
      <c r="Q8" s="12"/>
      <c r="R8" s="11"/>
      <c r="S8" s="12"/>
      <c r="T8" s="11">
        <v>23</v>
      </c>
      <c r="U8" s="12">
        <f>(T8*1000)/72</f>
        <v>319.44444444444446</v>
      </c>
      <c r="V8" s="11"/>
      <c r="W8" s="12"/>
      <c r="X8" s="11">
        <v>7</v>
      </c>
      <c r="Y8" s="12">
        <f>(X8*1000)/49</f>
        <v>142.85714285714286</v>
      </c>
      <c r="Z8" s="11"/>
      <c r="AA8" s="12"/>
      <c r="AB8" s="11"/>
      <c r="AC8" s="9"/>
      <c r="AD8" s="9">
        <v>5</v>
      </c>
      <c r="AE8" s="13">
        <f t="shared" si="0"/>
        <v>615.7407407407408</v>
      </c>
    </row>
    <row r="9" spans="1:31" ht="18" customHeight="1">
      <c r="A9" s="14">
        <v>4</v>
      </c>
      <c r="B9" s="20" t="s">
        <v>43</v>
      </c>
      <c r="C9" s="25" t="s">
        <v>2</v>
      </c>
      <c r="D9" s="11">
        <v>6</v>
      </c>
      <c r="E9" s="12">
        <f>(D9*1000)/67</f>
        <v>89.55223880597015</v>
      </c>
      <c r="F9" s="11">
        <v>7</v>
      </c>
      <c r="G9" s="12"/>
      <c r="H9" s="11">
        <v>24</v>
      </c>
      <c r="I9" s="12"/>
      <c r="J9" s="11"/>
      <c r="K9" s="12"/>
      <c r="L9" s="11">
        <v>9</v>
      </c>
      <c r="M9" s="12">
        <f>(L9*1000)/52</f>
        <v>173.07692307692307</v>
      </c>
      <c r="N9" s="11">
        <v>19</v>
      </c>
      <c r="O9" s="12"/>
      <c r="P9" s="11">
        <v>9</v>
      </c>
      <c r="Q9" s="12">
        <f>(P9*1000)/62</f>
        <v>145.16129032258064</v>
      </c>
      <c r="R9" s="11"/>
      <c r="S9" s="12"/>
      <c r="T9" s="11"/>
      <c r="U9" s="12"/>
      <c r="V9" s="11">
        <v>7</v>
      </c>
      <c r="W9" s="12">
        <f>(V9*1000)/83</f>
        <v>84.33734939759036</v>
      </c>
      <c r="X9" s="11">
        <v>11</v>
      </c>
      <c r="Y9" s="12">
        <f>(X9*1000)/49</f>
        <v>224.48979591836735</v>
      </c>
      <c r="Z9" s="11"/>
      <c r="AA9" s="12"/>
      <c r="AB9" s="11"/>
      <c r="AC9" s="9"/>
      <c r="AD9" s="9">
        <v>5</v>
      </c>
      <c r="AE9" s="13">
        <f t="shared" si="0"/>
        <v>716.6175975214314</v>
      </c>
    </row>
    <row r="10" spans="1:31" ht="18" customHeight="1">
      <c r="A10" s="14">
        <v>5</v>
      </c>
      <c r="B10" s="24" t="s">
        <v>76</v>
      </c>
      <c r="C10" s="25" t="s">
        <v>71</v>
      </c>
      <c r="D10" s="11"/>
      <c r="E10" s="12"/>
      <c r="F10" s="11">
        <v>10</v>
      </c>
      <c r="G10" s="12"/>
      <c r="H10" s="11">
        <v>11</v>
      </c>
      <c r="I10" s="12">
        <f>(H10*1000)/48</f>
        <v>229.16666666666666</v>
      </c>
      <c r="J10" s="11">
        <v>4</v>
      </c>
      <c r="K10" s="12">
        <f>(J10*1000)/42</f>
        <v>95.23809523809524</v>
      </c>
      <c r="L10" s="11">
        <v>10</v>
      </c>
      <c r="M10" s="12">
        <f>(L10*1000)/52</f>
        <v>192.30769230769232</v>
      </c>
      <c r="N10" s="11"/>
      <c r="O10" s="12"/>
      <c r="P10" s="11">
        <v>26</v>
      </c>
      <c r="Q10" s="12"/>
      <c r="R10" s="11"/>
      <c r="S10" s="12"/>
      <c r="T10" s="11">
        <v>31</v>
      </c>
      <c r="U10" s="12"/>
      <c r="V10" s="11">
        <v>12</v>
      </c>
      <c r="W10" s="12">
        <f>(V10*1000)/83</f>
        <v>144.57831325301206</v>
      </c>
      <c r="X10" s="11">
        <v>3</v>
      </c>
      <c r="Y10" s="12">
        <f>(X10*1000)/49</f>
        <v>61.224489795918366</v>
      </c>
      <c r="Z10" s="11"/>
      <c r="AA10" s="12"/>
      <c r="AB10" s="11"/>
      <c r="AC10" s="12"/>
      <c r="AD10" s="9">
        <v>5</v>
      </c>
      <c r="AE10" s="13">
        <f t="shared" si="0"/>
        <v>722.5152572613847</v>
      </c>
    </row>
    <row r="11" spans="1:31" ht="18" customHeight="1">
      <c r="A11" s="14">
        <v>6</v>
      </c>
      <c r="B11" s="20" t="s">
        <v>93</v>
      </c>
      <c r="C11" s="25" t="s">
        <v>94</v>
      </c>
      <c r="D11" s="11">
        <v>31</v>
      </c>
      <c r="E11" s="12">
        <f>(D11*1000)/67</f>
        <v>462.6865671641791</v>
      </c>
      <c r="F11" s="11">
        <v>1</v>
      </c>
      <c r="G11" s="12">
        <f>(F11*1000)/27</f>
        <v>37.03703703703704</v>
      </c>
      <c r="H11" s="11">
        <v>23</v>
      </c>
      <c r="I11" s="12"/>
      <c r="J11" s="11">
        <v>7</v>
      </c>
      <c r="K11" s="12">
        <f>(J11*1000)/42</f>
        <v>166.66666666666666</v>
      </c>
      <c r="L11" s="11">
        <v>2</v>
      </c>
      <c r="M11" s="12">
        <f>(L11*1000)/52</f>
        <v>38.46153846153846</v>
      </c>
      <c r="N11" s="11"/>
      <c r="O11" s="12"/>
      <c r="P11" s="11"/>
      <c r="Q11" s="12"/>
      <c r="R11" s="11">
        <v>6</v>
      </c>
      <c r="S11" s="12">
        <f>(R11*1000)/54</f>
        <v>111.11111111111111</v>
      </c>
      <c r="T11" s="11"/>
      <c r="U11" s="12"/>
      <c r="V11" s="11"/>
      <c r="W11" s="12"/>
      <c r="X11" s="11">
        <v>23</v>
      </c>
      <c r="Y11" s="12"/>
      <c r="Z11" s="11"/>
      <c r="AA11" s="12"/>
      <c r="AB11" s="11"/>
      <c r="AC11" s="9"/>
      <c r="AD11" s="9">
        <v>5</v>
      </c>
      <c r="AE11" s="13">
        <f t="shared" si="0"/>
        <v>815.9629204405323</v>
      </c>
    </row>
    <row r="12" spans="1:31" s="8" customFormat="1" ht="18" customHeight="1">
      <c r="A12" s="14">
        <v>7</v>
      </c>
      <c r="B12" s="17" t="s">
        <v>65</v>
      </c>
      <c r="C12" s="25" t="s">
        <v>61</v>
      </c>
      <c r="D12" s="11">
        <v>1</v>
      </c>
      <c r="E12" s="12">
        <f>(D12*1000)/67</f>
        <v>14.925373134328359</v>
      </c>
      <c r="F12" s="11">
        <v>13</v>
      </c>
      <c r="G12" s="12">
        <f>(F12*1000)/27</f>
        <v>481.48148148148147</v>
      </c>
      <c r="H12" s="11"/>
      <c r="I12" s="12"/>
      <c r="J12" s="11"/>
      <c r="K12" s="12"/>
      <c r="L12" s="11"/>
      <c r="M12" s="12"/>
      <c r="N12" s="11"/>
      <c r="O12" s="12"/>
      <c r="P12" s="11">
        <v>5</v>
      </c>
      <c r="Q12" s="12">
        <f>(P12*1000)/62</f>
        <v>80.64516129032258</v>
      </c>
      <c r="R12" s="11"/>
      <c r="S12" s="12"/>
      <c r="T12" s="11">
        <v>19</v>
      </c>
      <c r="U12" s="12">
        <f>(T12*1000)/72</f>
        <v>263.8888888888889</v>
      </c>
      <c r="V12" s="11"/>
      <c r="W12" s="12"/>
      <c r="X12" s="11">
        <v>2</v>
      </c>
      <c r="Y12" s="12">
        <f>(X12*1000)/49</f>
        <v>40.816326530612244</v>
      </c>
      <c r="Z12" s="11"/>
      <c r="AA12" s="12"/>
      <c r="AB12" s="11"/>
      <c r="AC12" s="12"/>
      <c r="AD12" s="9">
        <v>5</v>
      </c>
      <c r="AE12" s="13">
        <f t="shared" si="0"/>
        <v>881.7572313256336</v>
      </c>
    </row>
    <row r="13" spans="1:31" s="8" customFormat="1" ht="18" customHeight="1">
      <c r="A13" s="14">
        <v>8</v>
      </c>
      <c r="B13" s="17" t="s">
        <v>28</v>
      </c>
      <c r="C13" s="25" t="s">
        <v>15</v>
      </c>
      <c r="D13" s="11"/>
      <c r="E13" s="12"/>
      <c r="F13" s="11"/>
      <c r="G13" s="12"/>
      <c r="H13" s="11"/>
      <c r="I13" s="12"/>
      <c r="J13" s="11"/>
      <c r="K13" s="12"/>
      <c r="L13" s="11">
        <v>14</v>
      </c>
      <c r="M13" s="12">
        <f>(L13*1000)/52</f>
        <v>269.2307692307692</v>
      </c>
      <c r="N13" s="11">
        <v>8</v>
      </c>
      <c r="O13" s="12">
        <f>(N13*1000)/54</f>
        <v>148.14814814814815</v>
      </c>
      <c r="P13" s="11">
        <v>10</v>
      </c>
      <c r="Q13" s="12">
        <f>(P13*1000)/62</f>
        <v>161.29032258064515</v>
      </c>
      <c r="R13" s="11"/>
      <c r="S13" s="12"/>
      <c r="T13" s="11">
        <v>25</v>
      </c>
      <c r="U13" s="12">
        <f>(T13*1000)/72</f>
        <v>347.22222222222223</v>
      </c>
      <c r="V13" s="11">
        <v>1</v>
      </c>
      <c r="W13" s="12">
        <f>(V13*1000)/83</f>
        <v>12.048192771084338</v>
      </c>
      <c r="X13" s="11"/>
      <c r="Y13" s="12"/>
      <c r="Z13" s="11"/>
      <c r="AA13" s="12"/>
      <c r="AB13" s="11"/>
      <c r="AC13" s="9"/>
      <c r="AD13" s="9">
        <v>5</v>
      </c>
      <c r="AE13" s="13">
        <f t="shared" si="0"/>
        <v>937.9396549528692</v>
      </c>
    </row>
    <row r="14" spans="1:31" ht="18" customHeight="1">
      <c r="A14" s="14">
        <v>9</v>
      </c>
      <c r="B14" s="20" t="s">
        <v>51</v>
      </c>
      <c r="C14" s="25" t="s">
        <v>2</v>
      </c>
      <c r="D14" s="11">
        <v>19</v>
      </c>
      <c r="E14" s="12">
        <f>(D14*1000)/67</f>
        <v>283.5820895522388</v>
      </c>
      <c r="F14" s="11">
        <v>4</v>
      </c>
      <c r="G14" s="12">
        <f>(F14*1000)/27</f>
        <v>148.14814814814815</v>
      </c>
      <c r="H14" s="11"/>
      <c r="I14" s="12"/>
      <c r="J14" s="11">
        <v>17</v>
      </c>
      <c r="K14" s="12"/>
      <c r="L14" s="11"/>
      <c r="M14" s="12"/>
      <c r="N14" s="11">
        <v>15</v>
      </c>
      <c r="O14" s="12">
        <f>(N14*1000)/54</f>
        <v>277.77777777777777</v>
      </c>
      <c r="P14" s="11"/>
      <c r="Q14" s="12"/>
      <c r="R14" s="11">
        <v>18</v>
      </c>
      <c r="S14" s="12"/>
      <c r="T14" s="11">
        <v>18</v>
      </c>
      <c r="U14" s="12">
        <f>(T14*1000)/72</f>
        <v>250</v>
      </c>
      <c r="V14" s="11">
        <v>5</v>
      </c>
      <c r="W14" s="12">
        <f>(V14*1000)/83</f>
        <v>60.24096385542169</v>
      </c>
      <c r="X14" s="11">
        <v>24</v>
      </c>
      <c r="Y14" s="12"/>
      <c r="Z14" s="11"/>
      <c r="AA14" s="12"/>
      <c r="AB14" s="11"/>
      <c r="AC14" s="12"/>
      <c r="AD14" s="9">
        <v>5</v>
      </c>
      <c r="AE14" s="13">
        <f t="shared" si="0"/>
        <v>1019.7489793335864</v>
      </c>
    </row>
    <row r="15" spans="1:31" ht="18" customHeight="1">
      <c r="A15" s="14">
        <v>10</v>
      </c>
      <c r="B15" s="20" t="s">
        <v>66</v>
      </c>
      <c r="C15" s="27" t="s">
        <v>61</v>
      </c>
      <c r="D15" s="11">
        <v>21</v>
      </c>
      <c r="E15" s="12">
        <f>(D15*1000)/67</f>
        <v>313.43283582089555</v>
      </c>
      <c r="F15" s="11"/>
      <c r="G15" s="12"/>
      <c r="H15" s="11">
        <v>14</v>
      </c>
      <c r="I15" s="12">
        <f>(H15*1000)/48</f>
        <v>291.6666666666667</v>
      </c>
      <c r="J15" s="11">
        <v>2</v>
      </c>
      <c r="K15" s="12">
        <f>(J15*1000)/42</f>
        <v>47.61904761904762</v>
      </c>
      <c r="L15" s="11">
        <v>17</v>
      </c>
      <c r="M15" s="12">
        <f>(L15*1000)/52</f>
        <v>326.9230769230769</v>
      </c>
      <c r="N15" s="11">
        <v>4</v>
      </c>
      <c r="O15" s="12">
        <f>(N15*1000)/54</f>
        <v>74.07407407407408</v>
      </c>
      <c r="P15" s="11">
        <v>22</v>
      </c>
      <c r="Q15" s="12"/>
      <c r="R15" s="11"/>
      <c r="S15" s="12"/>
      <c r="T15" s="11"/>
      <c r="U15" s="12"/>
      <c r="V15" s="11">
        <v>34</v>
      </c>
      <c r="W15" s="12"/>
      <c r="X15" s="11"/>
      <c r="Y15" s="12"/>
      <c r="Z15" s="11"/>
      <c r="AA15" s="12"/>
      <c r="AB15" s="11"/>
      <c r="AC15" s="12"/>
      <c r="AD15" s="9">
        <v>5</v>
      </c>
      <c r="AE15" s="13">
        <f t="shared" si="0"/>
        <v>1053.7157011037607</v>
      </c>
    </row>
    <row r="16" spans="1:31" s="8" customFormat="1" ht="18" customHeight="1">
      <c r="A16" s="14">
        <v>11</v>
      </c>
      <c r="B16" s="20" t="s">
        <v>31</v>
      </c>
      <c r="C16" s="25" t="s">
        <v>15</v>
      </c>
      <c r="D16" s="11">
        <v>33</v>
      </c>
      <c r="E16" s="12"/>
      <c r="F16" s="11"/>
      <c r="G16" s="12"/>
      <c r="H16" s="11">
        <v>2</v>
      </c>
      <c r="I16" s="12">
        <f>(H16*1000)/48</f>
        <v>41.666666666666664</v>
      </c>
      <c r="J16" s="11"/>
      <c r="K16" s="12"/>
      <c r="L16" s="11"/>
      <c r="M16" s="12"/>
      <c r="N16" s="11">
        <v>3</v>
      </c>
      <c r="O16" s="12">
        <f>(N16*1000)/54</f>
        <v>55.55555555555556</v>
      </c>
      <c r="P16" s="11">
        <v>27</v>
      </c>
      <c r="Q16" s="12">
        <f>(P16*1000)/62</f>
        <v>435.48387096774195</v>
      </c>
      <c r="R16" s="11">
        <v>22</v>
      </c>
      <c r="S16" s="12">
        <f>(R16*1000)/54</f>
        <v>407.4074074074074</v>
      </c>
      <c r="T16" s="11">
        <v>9</v>
      </c>
      <c r="U16" s="12">
        <f>(T16*1000)/72</f>
        <v>125</v>
      </c>
      <c r="V16" s="11"/>
      <c r="W16" s="12"/>
      <c r="X16" s="11"/>
      <c r="Y16" s="12"/>
      <c r="Z16" s="11"/>
      <c r="AA16" s="12"/>
      <c r="AB16" s="11"/>
      <c r="AC16" s="9"/>
      <c r="AD16" s="9">
        <v>5</v>
      </c>
      <c r="AE16" s="13">
        <f t="shared" si="0"/>
        <v>1065.1135005973715</v>
      </c>
    </row>
    <row r="17" spans="1:31" ht="18" customHeight="1">
      <c r="A17" s="14">
        <v>12</v>
      </c>
      <c r="B17" s="24" t="s">
        <v>64</v>
      </c>
      <c r="C17" s="25" t="s">
        <v>61</v>
      </c>
      <c r="D17" s="11">
        <v>22</v>
      </c>
      <c r="E17" s="12"/>
      <c r="F17" s="11">
        <v>2</v>
      </c>
      <c r="G17" s="12">
        <f>(F17*1000)/27</f>
        <v>74.07407407407408</v>
      </c>
      <c r="H17" s="11"/>
      <c r="I17" s="12"/>
      <c r="J17" s="11">
        <v>13</v>
      </c>
      <c r="K17" s="12">
        <f>(J17*1000)/42</f>
        <v>309.5238095238095</v>
      </c>
      <c r="L17" s="11">
        <v>11</v>
      </c>
      <c r="M17" s="12">
        <f>(L17*1000)/52</f>
        <v>211.53846153846155</v>
      </c>
      <c r="N17" s="11"/>
      <c r="O17" s="12"/>
      <c r="P17" s="11"/>
      <c r="Q17" s="12"/>
      <c r="R17" s="11">
        <v>10</v>
      </c>
      <c r="S17" s="12">
        <f>(R17*1000)/54</f>
        <v>185.1851851851852</v>
      </c>
      <c r="T17" s="11">
        <v>21</v>
      </c>
      <c r="U17" s="12">
        <f>(T17*1000)/72</f>
        <v>291.6666666666667</v>
      </c>
      <c r="V17" s="11"/>
      <c r="W17" s="12"/>
      <c r="X17" s="11"/>
      <c r="Y17" s="12"/>
      <c r="Z17" s="11"/>
      <c r="AA17" s="12"/>
      <c r="AB17" s="11"/>
      <c r="AC17" s="12"/>
      <c r="AD17" s="9">
        <v>5</v>
      </c>
      <c r="AE17" s="13">
        <f t="shared" si="0"/>
        <v>1071.9881969881972</v>
      </c>
    </row>
    <row r="18" spans="1:31" ht="18" customHeight="1">
      <c r="A18" s="14">
        <v>13</v>
      </c>
      <c r="B18" s="24" t="s">
        <v>45</v>
      </c>
      <c r="C18" s="25" t="s">
        <v>2</v>
      </c>
      <c r="D18" s="11">
        <v>4</v>
      </c>
      <c r="E18" s="12">
        <f>(D18*1000)/67</f>
        <v>59.701492537313435</v>
      </c>
      <c r="F18" s="11"/>
      <c r="G18" s="12"/>
      <c r="H18" s="11">
        <v>22</v>
      </c>
      <c r="I18" s="12"/>
      <c r="J18" s="11"/>
      <c r="K18" s="12"/>
      <c r="L18" s="11">
        <v>13</v>
      </c>
      <c r="M18" s="12">
        <f>(L18*1000)/52</f>
        <v>250</v>
      </c>
      <c r="N18" s="11">
        <v>17</v>
      </c>
      <c r="O18" s="12">
        <f>(N18*1000)/54</f>
        <v>314.81481481481484</v>
      </c>
      <c r="P18" s="11"/>
      <c r="Q18" s="12"/>
      <c r="R18" s="11"/>
      <c r="S18" s="12"/>
      <c r="T18" s="11">
        <v>24</v>
      </c>
      <c r="U18" s="12">
        <f>(T18*1000)/72</f>
        <v>333.3333333333333</v>
      </c>
      <c r="V18" s="11">
        <v>11</v>
      </c>
      <c r="W18" s="12">
        <f>(V18*1000)/83</f>
        <v>132.53012048192772</v>
      </c>
      <c r="X18" s="11"/>
      <c r="Y18" s="12"/>
      <c r="Z18" s="11"/>
      <c r="AA18" s="12"/>
      <c r="AB18" s="11"/>
      <c r="AC18" s="12"/>
      <c r="AD18" s="9">
        <v>5</v>
      </c>
      <c r="AE18" s="13">
        <f t="shared" si="0"/>
        <v>1090.3797611673892</v>
      </c>
    </row>
    <row r="19" spans="1:31" ht="18" customHeight="1">
      <c r="A19" s="14">
        <v>14</v>
      </c>
      <c r="B19" s="20" t="s">
        <v>78</v>
      </c>
      <c r="C19" s="25" t="s">
        <v>79</v>
      </c>
      <c r="D19" s="11">
        <v>23</v>
      </c>
      <c r="E19" s="12">
        <f>(D19*1000)/67</f>
        <v>343.2835820895522</v>
      </c>
      <c r="F19" s="11"/>
      <c r="G19" s="12"/>
      <c r="H19" s="11"/>
      <c r="I19" s="12"/>
      <c r="J19" s="11">
        <v>3</v>
      </c>
      <c r="K19" s="12">
        <f>(J19*1000)/42</f>
        <v>71.42857142857143</v>
      </c>
      <c r="L19" s="11">
        <v>26</v>
      </c>
      <c r="M19" s="12">
        <f>(L19*1000)/52</f>
        <v>500</v>
      </c>
      <c r="N19" s="11">
        <v>1</v>
      </c>
      <c r="O19" s="12">
        <f>(N19*1000)/54</f>
        <v>18.51851851851852</v>
      </c>
      <c r="P19" s="11">
        <v>14</v>
      </c>
      <c r="Q19" s="12">
        <f>(P19*1000)/62</f>
        <v>225.80645161290323</v>
      </c>
      <c r="R19" s="11"/>
      <c r="S19" s="12"/>
      <c r="T19" s="11"/>
      <c r="U19" s="12"/>
      <c r="V19" s="11"/>
      <c r="W19" s="12"/>
      <c r="X19" s="11"/>
      <c r="Y19" s="12"/>
      <c r="Z19" s="11"/>
      <c r="AA19" s="12"/>
      <c r="AB19" s="11"/>
      <c r="AC19" s="9"/>
      <c r="AD19" s="9">
        <v>5</v>
      </c>
      <c r="AE19" s="13">
        <f t="shared" si="0"/>
        <v>1159.0371236495453</v>
      </c>
    </row>
    <row r="20" spans="1:31" ht="18" customHeight="1">
      <c r="A20" s="14">
        <v>15</v>
      </c>
      <c r="B20" s="20" t="s">
        <v>73</v>
      </c>
      <c r="C20" s="25" t="s">
        <v>71</v>
      </c>
      <c r="D20" s="11">
        <v>14</v>
      </c>
      <c r="E20" s="12">
        <f>(D20*1000)/67</f>
        <v>208.955223880597</v>
      </c>
      <c r="F20" s="11">
        <v>8</v>
      </c>
      <c r="G20" s="12">
        <f>(F20*1000)/27</f>
        <v>296.2962962962963</v>
      </c>
      <c r="H20" s="11">
        <v>3</v>
      </c>
      <c r="I20" s="12">
        <f>(H20*1000)/48</f>
        <v>62.5</v>
      </c>
      <c r="J20" s="11"/>
      <c r="K20" s="12"/>
      <c r="L20" s="11"/>
      <c r="M20" s="12"/>
      <c r="N20" s="11"/>
      <c r="O20" s="12"/>
      <c r="P20" s="11"/>
      <c r="Q20" s="12"/>
      <c r="R20" s="11"/>
      <c r="S20" s="12"/>
      <c r="T20" s="11"/>
      <c r="U20" s="12"/>
      <c r="V20" s="11">
        <v>25</v>
      </c>
      <c r="W20" s="12">
        <f aca="true" t="shared" si="1" ref="W20:W25">(V20*1000)/83</f>
        <v>301.2048192771084</v>
      </c>
      <c r="X20" s="11">
        <v>17</v>
      </c>
      <c r="Y20" s="12">
        <f>(X20*1000)/49</f>
        <v>346.9387755102041</v>
      </c>
      <c r="Z20" s="11"/>
      <c r="AA20" s="12"/>
      <c r="AB20" s="11"/>
      <c r="AC20" s="12"/>
      <c r="AD20" s="9">
        <v>5</v>
      </c>
      <c r="AE20" s="13">
        <f t="shared" si="0"/>
        <v>1215.8951149642057</v>
      </c>
    </row>
    <row r="21" spans="1:31" s="8" customFormat="1" ht="18" customHeight="1">
      <c r="A21" s="14">
        <v>16</v>
      </c>
      <c r="B21" s="19" t="s">
        <v>77</v>
      </c>
      <c r="C21" s="25" t="s">
        <v>71</v>
      </c>
      <c r="D21" s="11"/>
      <c r="E21" s="12"/>
      <c r="F21" s="11">
        <v>8</v>
      </c>
      <c r="G21" s="12">
        <f>(F21*1000)/27</f>
        <v>296.2962962962963</v>
      </c>
      <c r="H21" s="11">
        <v>21</v>
      </c>
      <c r="I21" s="12">
        <f>(H21*1000)/48</f>
        <v>437.5</v>
      </c>
      <c r="J21" s="11"/>
      <c r="K21" s="12"/>
      <c r="L21" s="11">
        <v>24</v>
      </c>
      <c r="M21" s="12"/>
      <c r="N21" s="11"/>
      <c r="O21" s="12"/>
      <c r="P21" s="11"/>
      <c r="Q21" s="12"/>
      <c r="R21" s="11"/>
      <c r="S21" s="12"/>
      <c r="T21" s="11">
        <v>2</v>
      </c>
      <c r="U21" s="12">
        <f>(T21*1000)/72</f>
        <v>27.77777777777778</v>
      </c>
      <c r="V21" s="11">
        <v>38</v>
      </c>
      <c r="W21" s="12">
        <f t="shared" si="1"/>
        <v>457.8313253012048</v>
      </c>
      <c r="X21" s="11"/>
      <c r="Y21" s="12"/>
      <c r="Z21" s="11"/>
      <c r="AA21" s="12"/>
      <c r="AB21" s="11"/>
      <c r="AC21" s="12"/>
      <c r="AD21" s="9">
        <v>5</v>
      </c>
      <c r="AE21" s="13">
        <f t="shared" si="0"/>
        <v>1219.4053993752789</v>
      </c>
    </row>
    <row r="22" spans="1:31" s="8" customFormat="1" ht="18" customHeight="1">
      <c r="A22" s="14">
        <v>17</v>
      </c>
      <c r="B22" s="36" t="s">
        <v>40</v>
      </c>
      <c r="C22" s="25" t="s">
        <v>2</v>
      </c>
      <c r="D22" s="11">
        <v>20</v>
      </c>
      <c r="E22" s="12">
        <f>(D22*1000)/67</f>
        <v>298.5074626865672</v>
      </c>
      <c r="F22" s="11">
        <v>7</v>
      </c>
      <c r="G22" s="12">
        <f>(F22*1000)/27</f>
        <v>259.25925925925924</v>
      </c>
      <c r="H22" s="11"/>
      <c r="I22" s="12"/>
      <c r="J22" s="11"/>
      <c r="K22" s="12"/>
      <c r="L22" s="11"/>
      <c r="M22" s="12"/>
      <c r="N22" s="11">
        <v>24</v>
      </c>
      <c r="O22" s="12"/>
      <c r="P22" s="11">
        <v>17</v>
      </c>
      <c r="Q22" s="12">
        <f>(P22*1000)/62</f>
        <v>274.19354838709677</v>
      </c>
      <c r="R22" s="11">
        <v>20</v>
      </c>
      <c r="S22" s="12"/>
      <c r="T22" s="11"/>
      <c r="U22" s="12"/>
      <c r="V22" s="11">
        <v>28</v>
      </c>
      <c r="W22" s="12">
        <f t="shared" si="1"/>
        <v>337.34939759036143</v>
      </c>
      <c r="X22" s="11">
        <v>5</v>
      </c>
      <c r="Y22" s="12">
        <f>(X22*1000)/49</f>
        <v>102.04081632653062</v>
      </c>
      <c r="Z22" s="11"/>
      <c r="AA22" s="12"/>
      <c r="AB22" s="11"/>
      <c r="AC22" s="12"/>
      <c r="AD22" s="9">
        <v>5</v>
      </c>
      <c r="AE22" s="13">
        <f t="shared" si="0"/>
        <v>1271.3504842498153</v>
      </c>
    </row>
    <row r="23" spans="1:31" ht="18" customHeight="1">
      <c r="A23" s="14">
        <v>18</v>
      </c>
      <c r="B23" s="20" t="s">
        <v>67</v>
      </c>
      <c r="C23" s="25" t="s">
        <v>61</v>
      </c>
      <c r="D23" s="11"/>
      <c r="E23" s="12"/>
      <c r="F23" s="11"/>
      <c r="G23" s="12"/>
      <c r="H23" s="11"/>
      <c r="I23" s="12"/>
      <c r="J23" s="11"/>
      <c r="K23" s="12"/>
      <c r="L23" s="11"/>
      <c r="M23" s="12"/>
      <c r="N23" s="11">
        <v>14</v>
      </c>
      <c r="O23" s="12">
        <f>(N23*1000)/54</f>
        <v>259.25925925925924</v>
      </c>
      <c r="P23" s="11"/>
      <c r="Q23" s="12"/>
      <c r="R23" s="11">
        <v>26</v>
      </c>
      <c r="S23" s="12">
        <f>(R23*1000)/54</f>
        <v>481.48148148148147</v>
      </c>
      <c r="T23" s="11">
        <v>5</v>
      </c>
      <c r="U23" s="12">
        <f>(T23*1000)/72</f>
        <v>69.44444444444444</v>
      </c>
      <c r="V23" s="11">
        <v>19</v>
      </c>
      <c r="W23" s="12">
        <f t="shared" si="1"/>
        <v>228.9156626506024</v>
      </c>
      <c r="X23" s="11">
        <v>18</v>
      </c>
      <c r="Y23" s="12">
        <f>(X23*1000)/49</f>
        <v>367.3469387755102</v>
      </c>
      <c r="Z23" s="11"/>
      <c r="AA23" s="12"/>
      <c r="AB23" s="11"/>
      <c r="AC23" s="12"/>
      <c r="AD23" s="9">
        <v>5</v>
      </c>
      <c r="AE23" s="13">
        <f t="shared" si="0"/>
        <v>1406.4477866112977</v>
      </c>
    </row>
    <row r="24" spans="1:31" ht="18" customHeight="1">
      <c r="A24" s="14">
        <v>19</v>
      </c>
      <c r="B24" s="20" t="s">
        <v>75</v>
      </c>
      <c r="C24" s="27" t="s">
        <v>71</v>
      </c>
      <c r="D24" s="11"/>
      <c r="E24" s="12"/>
      <c r="F24" s="11">
        <v>9</v>
      </c>
      <c r="G24" s="12">
        <f>(F24*1000)/27</f>
        <v>333.3333333333333</v>
      </c>
      <c r="H24" s="11"/>
      <c r="I24" s="12"/>
      <c r="J24" s="11">
        <v>5</v>
      </c>
      <c r="K24" s="12">
        <f>(J24*1000)/42</f>
        <v>119.04761904761905</v>
      </c>
      <c r="L24" s="11"/>
      <c r="M24" s="12"/>
      <c r="N24" s="11"/>
      <c r="O24" s="12"/>
      <c r="P24" s="11"/>
      <c r="Q24" s="12"/>
      <c r="R24" s="11">
        <v>15</v>
      </c>
      <c r="S24" s="12">
        <f>(R24*1000)/54</f>
        <v>277.77777777777777</v>
      </c>
      <c r="T24" s="11"/>
      <c r="U24" s="12"/>
      <c r="V24" s="11">
        <v>36</v>
      </c>
      <c r="W24" s="12">
        <f t="shared" si="1"/>
        <v>433.73493975903614</v>
      </c>
      <c r="X24" s="11">
        <v>21</v>
      </c>
      <c r="Y24" s="12">
        <f>(X24*1000)/49</f>
        <v>428.57142857142856</v>
      </c>
      <c r="Z24" s="11"/>
      <c r="AA24" s="12"/>
      <c r="AB24" s="11"/>
      <c r="AC24" s="12"/>
      <c r="AD24" s="9">
        <v>5</v>
      </c>
      <c r="AE24" s="13">
        <f t="shared" si="0"/>
        <v>1592.4650984891946</v>
      </c>
    </row>
    <row r="25" spans="1:31" ht="18" customHeight="1">
      <c r="A25" s="14">
        <v>20</v>
      </c>
      <c r="B25" s="20" t="s">
        <v>62</v>
      </c>
      <c r="C25" s="27" t="s">
        <v>61</v>
      </c>
      <c r="D25" s="11"/>
      <c r="E25" s="12"/>
      <c r="F25" s="11">
        <v>11</v>
      </c>
      <c r="G25" s="12">
        <f>(F25*1000)/27</f>
        <v>407.4074074074074</v>
      </c>
      <c r="H25" s="11"/>
      <c r="I25" s="12"/>
      <c r="J25" s="11"/>
      <c r="K25" s="12"/>
      <c r="L25" s="11"/>
      <c r="M25" s="12"/>
      <c r="N25" s="11"/>
      <c r="O25" s="12"/>
      <c r="P25" s="11">
        <v>25</v>
      </c>
      <c r="Q25" s="12">
        <f>(P25*1000)/62</f>
        <v>403.2258064516129</v>
      </c>
      <c r="R25" s="11">
        <v>14</v>
      </c>
      <c r="S25" s="12">
        <f>(R25*1000)/54</f>
        <v>259.25925925925924</v>
      </c>
      <c r="T25" s="11"/>
      <c r="U25" s="12"/>
      <c r="V25" s="11">
        <v>21</v>
      </c>
      <c r="W25" s="12">
        <f t="shared" si="1"/>
        <v>253.0120481927711</v>
      </c>
      <c r="X25" s="11">
        <v>14</v>
      </c>
      <c r="Y25" s="12">
        <f>(X25*1000)/49</f>
        <v>285.7142857142857</v>
      </c>
      <c r="Z25" s="11"/>
      <c r="AA25" s="12"/>
      <c r="AB25" s="11"/>
      <c r="AC25" s="12"/>
      <c r="AD25" s="9">
        <v>5</v>
      </c>
      <c r="AE25" s="13">
        <f t="shared" si="0"/>
        <v>1608.6188070253365</v>
      </c>
    </row>
    <row r="26" spans="1:31" ht="18" customHeight="1">
      <c r="A26" s="14">
        <v>21</v>
      </c>
      <c r="B26" s="34" t="s">
        <v>53</v>
      </c>
      <c r="C26" s="25" t="s">
        <v>54</v>
      </c>
      <c r="D26" s="11"/>
      <c r="E26" s="12"/>
      <c r="F26" s="11"/>
      <c r="G26" s="12"/>
      <c r="H26" s="11"/>
      <c r="I26" s="12"/>
      <c r="J26" s="11">
        <v>11</v>
      </c>
      <c r="K26" s="12">
        <f>(J26*1000)/42</f>
        <v>261.9047619047619</v>
      </c>
      <c r="L26" s="11"/>
      <c r="M26" s="12"/>
      <c r="N26" s="11">
        <v>11</v>
      </c>
      <c r="O26" s="12">
        <f>(N26*1000)/54</f>
        <v>203.7037037037037</v>
      </c>
      <c r="P26" s="11"/>
      <c r="Q26" s="12"/>
      <c r="R26" s="11">
        <v>27</v>
      </c>
      <c r="S26" s="12">
        <f>(R26*1000)/54</f>
        <v>500</v>
      </c>
      <c r="T26" s="11">
        <v>17</v>
      </c>
      <c r="U26" s="12">
        <f>(T26*1000)/72</f>
        <v>236.11111111111111</v>
      </c>
      <c r="V26" s="11"/>
      <c r="W26" s="12"/>
      <c r="X26" s="11">
        <v>20</v>
      </c>
      <c r="Y26" s="12">
        <f>(X26*1000)/49</f>
        <v>408.16326530612247</v>
      </c>
      <c r="Z26" s="11"/>
      <c r="AA26" s="12"/>
      <c r="AB26" s="11"/>
      <c r="AC26" s="12"/>
      <c r="AD26" s="9">
        <v>5</v>
      </c>
      <c r="AE26" s="13">
        <f t="shared" si="0"/>
        <v>1609.8828420256991</v>
      </c>
    </row>
    <row r="27" spans="1:31" s="8" customFormat="1" ht="18" customHeight="1">
      <c r="A27" s="14">
        <v>22</v>
      </c>
      <c r="B27" s="20" t="s">
        <v>104</v>
      </c>
      <c r="C27" s="25" t="s">
        <v>94</v>
      </c>
      <c r="D27" s="11"/>
      <c r="E27" s="9"/>
      <c r="F27" s="11"/>
      <c r="G27" s="12"/>
      <c r="H27" s="11">
        <v>8</v>
      </c>
      <c r="I27" s="12">
        <f>(H27*1000)/48</f>
        <v>166.66666666666666</v>
      </c>
      <c r="J27" s="11"/>
      <c r="K27" s="12"/>
      <c r="L27" s="11"/>
      <c r="M27" s="12"/>
      <c r="N27" s="11"/>
      <c r="O27" s="12"/>
      <c r="P27" s="11">
        <v>13</v>
      </c>
      <c r="Q27" s="12">
        <f>(P27*1000)/62</f>
        <v>209.67741935483872</v>
      </c>
      <c r="R27" s="11">
        <v>1</v>
      </c>
      <c r="S27" s="12">
        <f>(R27*1000)/54</f>
        <v>18.51851851851852</v>
      </c>
      <c r="T27" s="11">
        <v>14</v>
      </c>
      <c r="U27" s="12">
        <f>(T27*1000)/72</f>
        <v>194.44444444444446</v>
      </c>
      <c r="V27" s="11"/>
      <c r="W27" s="12"/>
      <c r="X27" s="11"/>
      <c r="Y27" s="12"/>
      <c r="Z27" s="11"/>
      <c r="AA27" s="12"/>
      <c r="AB27" s="11"/>
      <c r="AC27" s="9"/>
      <c r="AD27" s="9">
        <v>4</v>
      </c>
      <c r="AE27" s="13">
        <f t="shared" si="0"/>
        <v>589.3070489844683</v>
      </c>
    </row>
    <row r="28" spans="1:31" s="8" customFormat="1" ht="18" customHeight="1">
      <c r="A28" s="14">
        <v>23</v>
      </c>
      <c r="B28" s="20" t="s">
        <v>60</v>
      </c>
      <c r="C28" s="27" t="s">
        <v>61</v>
      </c>
      <c r="D28" s="11"/>
      <c r="E28" s="12"/>
      <c r="F28" s="11"/>
      <c r="G28" s="12"/>
      <c r="H28" s="11"/>
      <c r="I28" s="12"/>
      <c r="J28" s="11">
        <v>20</v>
      </c>
      <c r="K28" s="12">
        <f>(J28*1000)/42</f>
        <v>476.1904761904762</v>
      </c>
      <c r="L28" s="11">
        <v>6</v>
      </c>
      <c r="M28" s="12">
        <f>(L28*1000)/52</f>
        <v>115.38461538461539</v>
      </c>
      <c r="N28" s="11">
        <v>13</v>
      </c>
      <c r="O28" s="12">
        <f>(N28*1000)/54</f>
        <v>240.74074074074073</v>
      </c>
      <c r="P28" s="11">
        <v>6</v>
      </c>
      <c r="Q28" s="12">
        <f>(P28*1000)/62</f>
        <v>96.7741935483871</v>
      </c>
      <c r="R28" s="11"/>
      <c r="S28" s="12"/>
      <c r="T28" s="11"/>
      <c r="U28" s="12"/>
      <c r="V28" s="11"/>
      <c r="W28" s="12"/>
      <c r="X28" s="11"/>
      <c r="Y28" s="12"/>
      <c r="Z28" s="11"/>
      <c r="AA28" s="12"/>
      <c r="AB28" s="11"/>
      <c r="AC28" s="12"/>
      <c r="AD28" s="9">
        <v>4</v>
      </c>
      <c r="AE28" s="13">
        <f t="shared" si="0"/>
        <v>929.0900258642195</v>
      </c>
    </row>
    <row r="29" spans="1:31" ht="18" customHeight="1">
      <c r="A29" s="14">
        <v>24</v>
      </c>
      <c r="B29" s="20" t="s">
        <v>96</v>
      </c>
      <c r="C29" s="27" t="s">
        <v>94</v>
      </c>
      <c r="D29" s="11"/>
      <c r="E29" s="9"/>
      <c r="F29" s="11"/>
      <c r="G29" s="12"/>
      <c r="H29" s="11"/>
      <c r="I29" s="12"/>
      <c r="J29" s="11"/>
      <c r="K29" s="12"/>
      <c r="L29" s="11">
        <v>18</v>
      </c>
      <c r="M29" s="12">
        <f>(L29*1000)/52</f>
        <v>346.15384615384613</v>
      </c>
      <c r="N29" s="11"/>
      <c r="O29" s="12"/>
      <c r="P29" s="11"/>
      <c r="Q29" s="12"/>
      <c r="R29" s="11">
        <v>23</v>
      </c>
      <c r="S29" s="12">
        <f>(R29*1000)/54</f>
        <v>425.9259259259259</v>
      </c>
      <c r="T29" s="11">
        <v>28</v>
      </c>
      <c r="U29" s="12">
        <f>(T29*1000)/72</f>
        <v>388.8888888888889</v>
      </c>
      <c r="V29" s="11"/>
      <c r="W29" s="12"/>
      <c r="X29" s="11">
        <v>4</v>
      </c>
      <c r="Y29" s="12">
        <f>(X29*1000)/49</f>
        <v>81.63265306122449</v>
      </c>
      <c r="Z29" s="11"/>
      <c r="AA29" s="12"/>
      <c r="AB29" s="11"/>
      <c r="AC29" s="9"/>
      <c r="AD29" s="9">
        <v>4</v>
      </c>
      <c r="AE29" s="13">
        <f t="shared" si="0"/>
        <v>1242.6013140298855</v>
      </c>
    </row>
    <row r="30" spans="1:31" ht="18" customHeight="1">
      <c r="A30" s="14">
        <v>25</v>
      </c>
      <c r="B30" s="17" t="s">
        <v>58</v>
      </c>
      <c r="C30" s="25" t="s">
        <v>54</v>
      </c>
      <c r="D30" s="11"/>
      <c r="E30" s="12"/>
      <c r="F30" s="11">
        <v>12</v>
      </c>
      <c r="G30" s="12">
        <f>(F30*1000)/27</f>
        <v>444.44444444444446</v>
      </c>
      <c r="H30" s="11"/>
      <c r="I30" s="12"/>
      <c r="J30" s="11">
        <v>19</v>
      </c>
      <c r="K30" s="12">
        <f>(J30*1000)/42</f>
        <v>452.3809523809524</v>
      </c>
      <c r="L30" s="11">
        <v>20</v>
      </c>
      <c r="M30" s="12">
        <f>(L30*1000)/52</f>
        <v>384.61538461538464</v>
      </c>
      <c r="N30" s="11"/>
      <c r="O30" s="12"/>
      <c r="P30" s="11"/>
      <c r="Q30" s="12"/>
      <c r="R30" s="11"/>
      <c r="S30" s="12"/>
      <c r="T30" s="11"/>
      <c r="U30" s="12"/>
      <c r="V30" s="11">
        <v>23</v>
      </c>
      <c r="W30" s="12">
        <f>(V30*1000)/83</f>
        <v>277.10843373493975</v>
      </c>
      <c r="X30" s="11"/>
      <c r="Y30" s="12"/>
      <c r="Z30" s="11"/>
      <c r="AA30" s="12"/>
      <c r="AB30" s="11"/>
      <c r="AC30" s="12"/>
      <c r="AD30" s="9">
        <v>4</v>
      </c>
      <c r="AE30" s="13">
        <f t="shared" si="0"/>
        <v>1558.5492151757212</v>
      </c>
    </row>
    <row r="31" spans="1:31" ht="18" customHeight="1">
      <c r="A31" s="14">
        <v>26</v>
      </c>
      <c r="B31" s="20" t="s">
        <v>98</v>
      </c>
      <c r="C31" s="27" t="s">
        <v>94</v>
      </c>
      <c r="D31" s="11">
        <v>3</v>
      </c>
      <c r="E31" s="12">
        <f>(D31*1000)/67</f>
        <v>44.776119402985074</v>
      </c>
      <c r="F31" s="11">
        <v>5</v>
      </c>
      <c r="G31" s="12">
        <f>(F31*1000)/27</f>
        <v>185.1851851851852</v>
      </c>
      <c r="H31" s="11">
        <v>1</v>
      </c>
      <c r="I31" s="12">
        <f>(H31*1000)/48</f>
        <v>20.833333333333332</v>
      </c>
      <c r="J31" s="11"/>
      <c r="K31" s="12"/>
      <c r="L31" s="11"/>
      <c r="M31" s="12"/>
      <c r="N31" s="11"/>
      <c r="O31" s="12"/>
      <c r="P31" s="11"/>
      <c r="Q31" s="12"/>
      <c r="R31" s="11"/>
      <c r="S31" s="12"/>
      <c r="T31" s="11"/>
      <c r="U31" s="12"/>
      <c r="V31" s="11"/>
      <c r="W31" s="12"/>
      <c r="X31" s="11"/>
      <c r="Y31" s="12"/>
      <c r="Z31" s="11"/>
      <c r="AA31" s="12"/>
      <c r="AB31" s="11"/>
      <c r="AC31" s="9"/>
      <c r="AD31" s="9">
        <v>3</v>
      </c>
      <c r="AE31" s="13">
        <f t="shared" si="0"/>
        <v>250.7946379215036</v>
      </c>
    </row>
    <row r="32" spans="1:31" ht="18" customHeight="1">
      <c r="A32" s="14">
        <v>27</v>
      </c>
      <c r="B32" s="20" t="s">
        <v>24</v>
      </c>
      <c r="C32" s="25" t="s">
        <v>15</v>
      </c>
      <c r="D32" s="11"/>
      <c r="E32" s="12"/>
      <c r="F32" s="11"/>
      <c r="G32" s="12"/>
      <c r="H32" s="11">
        <v>19</v>
      </c>
      <c r="I32" s="12">
        <f>(H32*1000)/48</f>
        <v>395.8333333333333</v>
      </c>
      <c r="J32" s="11"/>
      <c r="K32" s="12"/>
      <c r="L32" s="11"/>
      <c r="M32" s="12"/>
      <c r="N32" s="11"/>
      <c r="O32" s="12"/>
      <c r="P32" s="11">
        <v>12</v>
      </c>
      <c r="Q32" s="12">
        <f>(P32*1000)/62</f>
        <v>193.5483870967742</v>
      </c>
      <c r="R32" s="11"/>
      <c r="S32" s="12"/>
      <c r="T32" s="11">
        <v>1</v>
      </c>
      <c r="U32" s="12">
        <f>(T32*1000)/72</f>
        <v>13.88888888888889</v>
      </c>
      <c r="V32" s="11"/>
      <c r="W32" s="12"/>
      <c r="X32" s="11"/>
      <c r="Y32" s="12"/>
      <c r="Z32" s="11"/>
      <c r="AA32" s="12"/>
      <c r="AB32" s="11"/>
      <c r="AC32" s="12"/>
      <c r="AD32" s="9">
        <v>3</v>
      </c>
      <c r="AE32" s="13">
        <f t="shared" si="0"/>
        <v>603.2706093189964</v>
      </c>
    </row>
    <row r="33" spans="1:31" s="8" customFormat="1" ht="18" customHeight="1">
      <c r="A33" s="14">
        <v>28</v>
      </c>
      <c r="B33" s="24" t="s">
        <v>48</v>
      </c>
      <c r="C33" s="25" t="s">
        <v>2</v>
      </c>
      <c r="D33" s="11"/>
      <c r="E33" s="12"/>
      <c r="F33" s="11"/>
      <c r="G33" s="9"/>
      <c r="H33" s="11">
        <v>7</v>
      </c>
      <c r="I33" s="12">
        <f>(H33*1000)/48</f>
        <v>145.83333333333334</v>
      </c>
      <c r="J33" s="11"/>
      <c r="K33" s="12"/>
      <c r="L33" s="11"/>
      <c r="M33" s="12"/>
      <c r="N33" s="11"/>
      <c r="O33" s="12"/>
      <c r="P33" s="11"/>
      <c r="Q33" s="12"/>
      <c r="R33" s="11">
        <v>9</v>
      </c>
      <c r="S33" s="12">
        <f>(R33*1000)/54</f>
        <v>166.66666666666666</v>
      </c>
      <c r="T33" s="11"/>
      <c r="U33" s="12"/>
      <c r="V33" s="11"/>
      <c r="W33" s="12"/>
      <c r="X33" s="11">
        <v>15</v>
      </c>
      <c r="Y33" s="12">
        <f>(X33*1000)/49</f>
        <v>306.1224489795918</v>
      </c>
      <c r="Z33" s="11"/>
      <c r="AA33" s="12"/>
      <c r="AB33" s="11"/>
      <c r="AC33" s="9"/>
      <c r="AD33" s="9">
        <v>3</v>
      </c>
      <c r="AE33" s="13">
        <f t="shared" si="0"/>
        <v>618.6224489795918</v>
      </c>
    </row>
    <row r="34" spans="1:31" s="8" customFormat="1" ht="18" customHeight="1">
      <c r="A34" s="14">
        <v>29</v>
      </c>
      <c r="B34" s="20" t="s">
        <v>95</v>
      </c>
      <c r="C34" s="27" t="s">
        <v>94</v>
      </c>
      <c r="D34" s="11">
        <v>26</v>
      </c>
      <c r="E34" s="12">
        <f>(D34*1000)/67</f>
        <v>388.05970149253733</v>
      </c>
      <c r="F34" s="11">
        <v>5</v>
      </c>
      <c r="G34" s="12">
        <f>(F34*1000)/27</f>
        <v>185.1851851851852</v>
      </c>
      <c r="H34" s="11">
        <v>4</v>
      </c>
      <c r="I34" s="12">
        <f>(H34*1000)/48</f>
        <v>83.33333333333333</v>
      </c>
      <c r="J34" s="11"/>
      <c r="K34" s="12"/>
      <c r="L34" s="11"/>
      <c r="M34" s="12"/>
      <c r="N34" s="11"/>
      <c r="O34" s="12"/>
      <c r="P34" s="11"/>
      <c r="Q34" s="12"/>
      <c r="R34" s="11"/>
      <c r="S34" s="12"/>
      <c r="T34" s="11"/>
      <c r="U34" s="12"/>
      <c r="V34" s="11"/>
      <c r="W34" s="12"/>
      <c r="X34" s="11"/>
      <c r="Y34" s="12"/>
      <c r="Z34" s="11"/>
      <c r="AA34" s="12"/>
      <c r="AB34" s="11"/>
      <c r="AC34" s="9"/>
      <c r="AD34" s="9">
        <v>3</v>
      </c>
      <c r="AE34" s="13">
        <f t="shared" si="0"/>
        <v>656.5782200110559</v>
      </c>
    </row>
    <row r="35" spans="1:31" s="8" customFormat="1" ht="18" customHeight="1">
      <c r="A35" s="14">
        <v>30</v>
      </c>
      <c r="B35" s="24" t="s">
        <v>86</v>
      </c>
      <c r="C35" s="27" t="s">
        <v>79</v>
      </c>
      <c r="D35" s="11"/>
      <c r="E35" s="12"/>
      <c r="F35" s="11"/>
      <c r="G35" s="12"/>
      <c r="H35" s="11"/>
      <c r="I35" s="12"/>
      <c r="J35" s="11"/>
      <c r="K35" s="12"/>
      <c r="L35" s="11">
        <v>1</v>
      </c>
      <c r="M35" s="12">
        <f>(L35*1000)/52</f>
        <v>19.23076923076923</v>
      </c>
      <c r="N35" s="11">
        <v>27</v>
      </c>
      <c r="O35" s="12">
        <f>(N35*1000)/54</f>
        <v>500</v>
      </c>
      <c r="P35" s="11"/>
      <c r="Q35" s="12"/>
      <c r="R35" s="11"/>
      <c r="S35" s="12"/>
      <c r="T35" s="11"/>
      <c r="U35" s="12"/>
      <c r="V35" s="11"/>
      <c r="W35" s="12"/>
      <c r="X35" s="11">
        <v>13</v>
      </c>
      <c r="Y35" s="12">
        <f>(X35*1000)/49</f>
        <v>265.3061224489796</v>
      </c>
      <c r="Z35" s="11"/>
      <c r="AA35" s="12"/>
      <c r="AB35" s="11"/>
      <c r="AC35" s="9"/>
      <c r="AD35" s="9">
        <v>3</v>
      </c>
      <c r="AE35" s="13">
        <f t="shared" si="0"/>
        <v>784.5368916797488</v>
      </c>
    </row>
    <row r="36" spans="1:31" s="8" customFormat="1" ht="18" customHeight="1">
      <c r="A36" s="14">
        <v>31</v>
      </c>
      <c r="B36" s="20" t="s">
        <v>80</v>
      </c>
      <c r="C36" s="25" t="s">
        <v>79</v>
      </c>
      <c r="D36" s="11"/>
      <c r="E36" s="12"/>
      <c r="F36" s="11"/>
      <c r="G36" s="12"/>
      <c r="H36" s="11"/>
      <c r="I36" s="12"/>
      <c r="J36" s="11">
        <v>6</v>
      </c>
      <c r="K36" s="12">
        <f>(J36*1000)/42</f>
        <v>142.85714285714286</v>
      </c>
      <c r="L36" s="11"/>
      <c r="M36" s="12"/>
      <c r="N36" s="11"/>
      <c r="O36" s="12"/>
      <c r="P36" s="11">
        <v>30</v>
      </c>
      <c r="Q36" s="12">
        <f>(P36*1000)/62</f>
        <v>483.8709677419355</v>
      </c>
      <c r="R36" s="11"/>
      <c r="S36" s="12"/>
      <c r="T36" s="11"/>
      <c r="U36" s="12"/>
      <c r="V36" s="11"/>
      <c r="W36" s="12"/>
      <c r="X36" s="11">
        <v>8</v>
      </c>
      <c r="Y36" s="12">
        <f>(X36*1000)/49</f>
        <v>163.26530612244898</v>
      </c>
      <c r="Z36" s="11"/>
      <c r="AA36" s="12"/>
      <c r="AB36" s="11"/>
      <c r="AC36" s="9"/>
      <c r="AD36" s="9">
        <v>3</v>
      </c>
      <c r="AE36" s="13">
        <f t="shared" si="0"/>
        <v>789.9934167215274</v>
      </c>
    </row>
    <row r="37" spans="1:31" s="8" customFormat="1" ht="18" customHeight="1">
      <c r="A37" s="14">
        <v>32</v>
      </c>
      <c r="B37" s="19" t="s">
        <v>44</v>
      </c>
      <c r="C37" s="25" t="s">
        <v>2</v>
      </c>
      <c r="D37" s="11"/>
      <c r="E37" s="12"/>
      <c r="F37" s="11"/>
      <c r="G37" s="12"/>
      <c r="H37" s="11">
        <v>15</v>
      </c>
      <c r="I37" s="12">
        <f>(H37*1000)/48</f>
        <v>312.5</v>
      </c>
      <c r="J37" s="11"/>
      <c r="K37" s="12"/>
      <c r="L37" s="11">
        <v>3</v>
      </c>
      <c r="M37" s="12">
        <f>(L37*1000)/52</f>
        <v>57.69230769230769</v>
      </c>
      <c r="N37" s="11"/>
      <c r="O37" s="12"/>
      <c r="P37" s="11">
        <v>28</v>
      </c>
      <c r="Q37" s="12">
        <f>(P37*1000)/62</f>
        <v>451.61290322580646</v>
      </c>
      <c r="R37" s="11"/>
      <c r="S37" s="12"/>
      <c r="T37" s="11"/>
      <c r="U37" s="12"/>
      <c r="V37" s="11"/>
      <c r="W37" s="12"/>
      <c r="X37" s="11"/>
      <c r="Y37" s="12"/>
      <c r="Z37" s="11"/>
      <c r="AA37" s="12"/>
      <c r="AB37" s="11"/>
      <c r="AC37" s="9"/>
      <c r="AD37" s="9">
        <v>3</v>
      </c>
      <c r="AE37" s="13">
        <f t="shared" si="0"/>
        <v>821.8052109181142</v>
      </c>
    </row>
    <row r="38" spans="1:31" s="8" customFormat="1" ht="18" customHeight="1">
      <c r="A38" s="14">
        <v>33</v>
      </c>
      <c r="B38" s="35" t="s">
        <v>81</v>
      </c>
      <c r="C38" s="25" t="s">
        <v>79</v>
      </c>
      <c r="D38" s="11"/>
      <c r="E38" s="12"/>
      <c r="F38" s="11"/>
      <c r="G38" s="12"/>
      <c r="H38" s="11"/>
      <c r="I38" s="12"/>
      <c r="J38" s="11">
        <v>10</v>
      </c>
      <c r="K38" s="12">
        <f>(J38*1000)/42</f>
        <v>238.0952380952381</v>
      </c>
      <c r="L38" s="11"/>
      <c r="M38" s="12"/>
      <c r="N38" s="11"/>
      <c r="O38" s="12"/>
      <c r="P38" s="11">
        <v>29</v>
      </c>
      <c r="Q38" s="12">
        <f>(P38*1000)/62</f>
        <v>467.741935483871</v>
      </c>
      <c r="R38" s="11"/>
      <c r="S38" s="12"/>
      <c r="T38" s="11">
        <v>13</v>
      </c>
      <c r="U38" s="12">
        <f>(T38*1000)/72</f>
        <v>180.55555555555554</v>
      </c>
      <c r="V38" s="11"/>
      <c r="W38" s="12"/>
      <c r="X38" s="11"/>
      <c r="Y38" s="12"/>
      <c r="Z38" s="11"/>
      <c r="AA38" s="12"/>
      <c r="AB38" s="11"/>
      <c r="AC38" s="9"/>
      <c r="AD38" s="9">
        <v>3</v>
      </c>
      <c r="AE38" s="13">
        <f aca="true" t="shared" si="2" ref="AE38:AE69">E38+G38+I38+K38+M38+O38+Q38+S38+U38+W38+Y38+AA38+AC38</f>
        <v>886.3927291346646</v>
      </c>
    </row>
    <row r="39" spans="1:31" s="8" customFormat="1" ht="18" customHeight="1">
      <c r="A39" s="14">
        <v>34</v>
      </c>
      <c r="B39" s="20" t="s">
        <v>39</v>
      </c>
      <c r="C39" s="25" t="s">
        <v>37</v>
      </c>
      <c r="D39" s="11"/>
      <c r="E39" s="12"/>
      <c r="F39" s="11"/>
      <c r="G39" s="12"/>
      <c r="H39" s="11">
        <v>12</v>
      </c>
      <c r="I39" s="12">
        <f>(H39*1000)/48</f>
        <v>250</v>
      </c>
      <c r="J39" s="11"/>
      <c r="K39" s="12"/>
      <c r="L39" s="11">
        <v>16</v>
      </c>
      <c r="M39" s="12">
        <f>(L39*1000)/52</f>
        <v>307.6923076923077</v>
      </c>
      <c r="N39" s="11"/>
      <c r="O39" s="12"/>
      <c r="P39" s="11"/>
      <c r="Q39" s="12"/>
      <c r="R39" s="11">
        <v>19</v>
      </c>
      <c r="S39" s="12">
        <f>(R39*1000)/54</f>
        <v>351.85185185185185</v>
      </c>
      <c r="T39" s="11"/>
      <c r="U39" s="12"/>
      <c r="V39" s="11"/>
      <c r="W39" s="12"/>
      <c r="X39" s="11"/>
      <c r="Y39" s="12"/>
      <c r="Z39" s="11"/>
      <c r="AA39" s="12"/>
      <c r="AB39" s="11"/>
      <c r="AC39" s="12"/>
      <c r="AD39" s="9">
        <v>3</v>
      </c>
      <c r="AE39" s="13">
        <f t="shared" si="2"/>
        <v>909.5441595441595</v>
      </c>
    </row>
    <row r="40" spans="1:31" s="8" customFormat="1" ht="18" customHeight="1">
      <c r="A40" s="14">
        <v>35</v>
      </c>
      <c r="B40" s="17" t="s">
        <v>33</v>
      </c>
      <c r="C40" s="25" t="s">
        <v>15</v>
      </c>
      <c r="D40" s="11"/>
      <c r="E40" s="12"/>
      <c r="F40" s="10"/>
      <c r="G40" s="12"/>
      <c r="H40" s="11"/>
      <c r="I40" s="12"/>
      <c r="J40" s="10"/>
      <c r="K40" s="12"/>
      <c r="L40" s="11">
        <v>21</v>
      </c>
      <c r="M40" s="12">
        <f>(L40*1000)/52</f>
        <v>403.84615384615387</v>
      </c>
      <c r="N40" s="11">
        <v>23</v>
      </c>
      <c r="O40" s="12">
        <f>(N40*1000)/54</f>
        <v>425.9259259259259</v>
      </c>
      <c r="P40" s="11"/>
      <c r="Q40" s="12"/>
      <c r="R40" s="11">
        <v>7</v>
      </c>
      <c r="S40" s="12">
        <f>(R40*1000)/54</f>
        <v>129.62962962962962</v>
      </c>
      <c r="T40" s="11"/>
      <c r="U40" s="12"/>
      <c r="V40" s="11"/>
      <c r="W40" s="12"/>
      <c r="X40" s="11"/>
      <c r="Y40" s="12"/>
      <c r="Z40" s="11"/>
      <c r="AA40" s="12"/>
      <c r="AB40" s="11"/>
      <c r="AC40" s="12"/>
      <c r="AD40" s="9">
        <v>3</v>
      </c>
      <c r="AE40" s="13">
        <f t="shared" si="2"/>
        <v>959.4017094017095</v>
      </c>
    </row>
    <row r="41" spans="1:31" s="8" customFormat="1" ht="18" customHeight="1">
      <c r="A41" s="14">
        <v>36</v>
      </c>
      <c r="B41" s="20" t="s">
        <v>63</v>
      </c>
      <c r="C41" s="27" t="s">
        <v>61</v>
      </c>
      <c r="D41" s="11"/>
      <c r="E41" s="12"/>
      <c r="F41" s="11">
        <v>13</v>
      </c>
      <c r="G41" s="12">
        <f>(F41*1000)/27</f>
        <v>481.48148148148147</v>
      </c>
      <c r="H41" s="11"/>
      <c r="I41" s="12"/>
      <c r="J41" s="11"/>
      <c r="K41" s="12"/>
      <c r="L41" s="11">
        <v>7</v>
      </c>
      <c r="M41" s="12">
        <f>(L41*1000)/52</f>
        <v>134.6153846153846</v>
      </c>
      <c r="N41" s="11"/>
      <c r="O41" s="12"/>
      <c r="P41" s="11"/>
      <c r="Q41" s="12"/>
      <c r="R41" s="11"/>
      <c r="S41" s="12"/>
      <c r="T41" s="11">
        <v>35</v>
      </c>
      <c r="U41" s="12">
        <f>(T41*1000)/72</f>
        <v>486.1111111111111</v>
      </c>
      <c r="V41" s="11"/>
      <c r="W41" s="12"/>
      <c r="X41" s="11"/>
      <c r="Y41" s="12"/>
      <c r="Z41" s="11"/>
      <c r="AA41" s="12"/>
      <c r="AB41" s="11"/>
      <c r="AC41" s="12"/>
      <c r="AD41" s="9">
        <v>3</v>
      </c>
      <c r="AE41" s="13">
        <f t="shared" si="2"/>
        <v>1102.2079772079771</v>
      </c>
    </row>
    <row r="42" spans="1:31" s="8" customFormat="1" ht="18" customHeight="1">
      <c r="A42" s="14">
        <v>37</v>
      </c>
      <c r="B42" s="20" t="s">
        <v>85</v>
      </c>
      <c r="C42" s="25" t="s">
        <v>79</v>
      </c>
      <c r="D42" s="11"/>
      <c r="E42" s="12"/>
      <c r="F42" s="11"/>
      <c r="G42" s="12"/>
      <c r="H42" s="11">
        <v>10</v>
      </c>
      <c r="I42" s="12">
        <f>(H42*1000)/48</f>
        <v>208.33333333333334</v>
      </c>
      <c r="J42" s="11">
        <v>18</v>
      </c>
      <c r="K42" s="12">
        <f>(J42*1000)/42</f>
        <v>428.57142857142856</v>
      </c>
      <c r="L42" s="11"/>
      <c r="M42" s="12"/>
      <c r="N42" s="11"/>
      <c r="O42" s="12"/>
      <c r="P42" s="11"/>
      <c r="Q42" s="12"/>
      <c r="R42" s="11"/>
      <c r="S42" s="12"/>
      <c r="T42" s="11"/>
      <c r="U42" s="12"/>
      <c r="V42" s="11">
        <v>40</v>
      </c>
      <c r="W42" s="12">
        <f>(V42*1000)/83</f>
        <v>481.9277108433735</v>
      </c>
      <c r="X42" s="11"/>
      <c r="Y42" s="12"/>
      <c r="Z42" s="11"/>
      <c r="AA42" s="12"/>
      <c r="AB42" s="11"/>
      <c r="AC42" s="9"/>
      <c r="AD42" s="9">
        <v>3</v>
      </c>
      <c r="AE42" s="13">
        <f t="shared" si="2"/>
        <v>1118.8324727481354</v>
      </c>
    </row>
    <row r="43" spans="1:31" s="8" customFormat="1" ht="18" customHeight="1">
      <c r="A43" s="14">
        <v>38</v>
      </c>
      <c r="B43" s="20" t="s">
        <v>83</v>
      </c>
      <c r="C43" s="27" t="s">
        <v>79</v>
      </c>
      <c r="D43" s="11"/>
      <c r="E43" s="12"/>
      <c r="F43" s="11"/>
      <c r="G43" s="12"/>
      <c r="H43" s="11"/>
      <c r="I43" s="12"/>
      <c r="J43" s="11">
        <v>21</v>
      </c>
      <c r="K43" s="12">
        <f>(J43*1000)/42</f>
        <v>500</v>
      </c>
      <c r="L43" s="11"/>
      <c r="M43" s="12"/>
      <c r="N43" s="11">
        <v>22</v>
      </c>
      <c r="O43" s="12">
        <f>(N43*1000)/54</f>
        <v>407.4074074074074</v>
      </c>
      <c r="P43" s="11"/>
      <c r="Q43" s="12"/>
      <c r="R43" s="11"/>
      <c r="S43" s="12"/>
      <c r="T43" s="11"/>
      <c r="U43" s="12"/>
      <c r="V43" s="11">
        <v>42</v>
      </c>
      <c r="W43" s="12">
        <f>(V43*1000)/83</f>
        <v>506.0240963855422</v>
      </c>
      <c r="X43" s="11"/>
      <c r="Y43" s="12"/>
      <c r="Z43" s="11"/>
      <c r="AA43" s="12"/>
      <c r="AB43" s="11"/>
      <c r="AC43" s="9"/>
      <c r="AD43" s="9">
        <v>3</v>
      </c>
      <c r="AE43" s="13">
        <f t="shared" si="2"/>
        <v>1413.4315037929496</v>
      </c>
    </row>
    <row r="44" spans="1:31" s="8" customFormat="1" ht="18" customHeight="1">
      <c r="A44" s="14">
        <v>39</v>
      </c>
      <c r="B44" s="20" t="s">
        <v>50</v>
      </c>
      <c r="C44" s="25" t="s">
        <v>2</v>
      </c>
      <c r="D44" s="11"/>
      <c r="E44" s="12"/>
      <c r="F44" s="11">
        <v>4</v>
      </c>
      <c r="G44" s="12">
        <f>(F44*1000)/27</f>
        <v>148.14814814814815</v>
      </c>
      <c r="H44" s="11"/>
      <c r="I44" s="12"/>
      <c r="J44" s="11"/>
      <c r="K44" s="12"/>
      <c r="L44" s="11"/>
      <c r="M44" s="12"/>
      <c r="N44" s="11"/>
      <c r="O44" s="12"/>
      <c r="P44" s="11"/>
      <c r="Q44" s="12"/>
      <c r="R44" s="11"/>
      <c r="S44" s="12"/>
      <c r="T44" s="11"/>
      <c r="U44" s="12"/>
      <c r="V44" s="11">
        <v>30</v>
      </c>
      <c r="W44" s="12">
        <f>(V44*1000)/83</f>
        <v>361.4457831325301</v>
      </c>
      <c r="X44" s="11"/>
      <c r="Y44" s="12"/>
      <c r="Z44" s="11"/>
      <c r="AA44" s="12"/>
      <c r="AB44" s="11"/>
      <c r="AC44" s="9"/>
      <c r="AD44" s="9">
        <v>2</v>
      </c>
      <c r="AE44" s="13">
        <f t="shared" si="2"/>
        <v>509.59393128067825</v>
      </c>
    </row>
    <row r="45" spans="1:31" s="8" customFormat="1" ht="18" customHeight="1">
      <c r="A45" s="14">
        <v>40</v>
      </c>
      <c r="B45" s="20" t="s">
        <v>103</v>
      </c>
      <c r="C45" s="25" t="s">
        <v>94</v>
      </c>
      <c r="D45" s="11"/>
      <c r="E45" s="9"/>
      <c r="F45" s="11">
        <v>6</v>
      </c>
      <c r="G45" s="12">
        <f>(F45*1000)/27</f>
        <v>222.22222222222223</v>
      </c>
      <c r="H45" s="11"/>
      <c r="I45" s="12"/>
      <c r="J45" s="11"/>
      <c r="K45" s="12"/>
      <c r="L45" s="11"/>
      <c r="M45" s="12"/>
      <c r="N45" s="11"/>
      <c r="O45" s="12"/>
      <c r="P45" s="11">
        <v>19</v>
      </c>
      <c r="Q45" s="12">
        <f>(P45*1000)/62</f>
        <v>306.4516129032258</v>
      </c>
      <c r="R45" s="11"/>
      <c r="S45" s="12"/>
      <c r="T45" s="11"/>
      <c r="U45" s="12"/>
      <c r="V45" s="11"/>
      <c r="W45" s="12"/>
      <c r="X45" s="11"/>
      <c r="Y45" s="12"/>
      <c r="Z45" s="11"/>
      <c r="AA45" s="12"/>
      <c r="AB45" s="11"/>
      <c r="AC45" s="9"/>
      <c r="AD45" s="9">
        <v>2</v>
      </c>
      <c r="AE45" s="13">
        <f t="shared" si="2"/>
        <v>528.673835125448</v>
      </c>
    </row>
    <row r="46" spans="1:31" s="8" customFormat="1" ht="18" customHeight="1">
      <c r="A46" s="14">
        <v>41</v>
      </c>
      <c r="B46" s="20" t="s">
        <v>47</v>
      </c>
      <c r="C46" s="25" t="s">
        <v>2</v>
      </c>
      <c r="D46" s="11">
        <v>10</v>
      </c>
      <c r="E46" s="12">
        <f>(D46*1000)/67</f>
        <v>149.2537313432836</v>
      </c>
      <c r="F46" s="11"/>
      <c r="G46" s="12"/>
      <c r="H46" s="11"/>
      <c r="I46" s="12"/>
      <c r="J46" s="11"/>
      <c r="K46" s="12"/>
      <c r="L46" s="11"/>
      <c r="M46" s="12"/>
      <c r="N46" s="11">
        <v>25</v>
      </c>
      <c r="O46" s="12">
        <f>(N46*1000)/54</f>
        <v>462.962962962963</v>
      </c>
      <c r="P46" s="11"/>
      <c r="Q46" s="12"/>
      <c r="R46" s="11"/>
      <c r="S46" s="12"/>
      <c r="T46" s="11"/>
      <c r="U46" s="12"/>
      <c r="V46" s="11"/>
      <c r="W46" s="12"/>
      <c r="X46" s="11"/>
      <c r="Y46" s="12"/>
      <c r="Z46" s="11"/>
      <c r="AA46" s="12"/>
      <c r="AB46" s="11"/>
      <c r="AC46" s="9"/>
      <c r="AD46" s="9">
        <v>2</v>
      </c>
      <c r="AE46" s="13">
        <f t="shared" si="2"/>
        <v>612.2166943062466</v>
      </c>
    </row>
    <row r="47" spans="1:31" s="8" customFormat="1" ht="18" customHeight="1">
      <c r="A47" s="14">
        <v>42</v>
      </c>
      <c r="B47" s="24" t="s">
        <v>29</v>
      </c>
      <c r="C47" s="25" t="s">
        <v>15</v>
      </c>
      <c r="D47" s="11"/>
      <c r="E47" s="12"/>
      <c r="F47" s="10"/>
      <c r="G47" s="12"/>
      <c r="H47" s="11"/>
      <c r="I47" s="12"/>
      <c r="J47" s="10">
        <v>9</v>
      </c>
      <c r="K47" s="12">
        <f>(J47*1000)/42</f>
        <v>214.28571428571428</v>
      </c>
      <c r="L47" s="11"/>
      <c r="M47" s="12"/>
      <c r="N47" s="11"/>
      <c r="O47" s="12"/>
      <c r="P47" s="11"/>
      <c r="Q47" s="12"/>
      <c r="R47" s="11">
        <v>24</v>
      </c>
      <c r="S47" s="12">
        <f>(R47*1000)/54</f>
        <v>444.44444444444446</v>
      </c>
      <c r="T47" s="11"/>
      <c r="U47" s="12"/>
      <c r="V47" s="11"/>
      <c r="W47" s="12"/>
      <c r="X47" s="11"/>
      <c r="Y47" s="12"/>
      <c r="Z47" s="11"/>
      <c r="AA47" s="12"/>
      <c r="AB47" s="11"/>
      <c r="AC47" s="12"/>
      <c r="AD47" s="9">
        <v>2</v>
      </c>
      <c r="AE47" s="13">
        <f t="shared" si="2"/>
        <v>658.7301587301588</v>
      </c>
    </row>
    <row r="48" spans="1:31" s="8" customFormat="1" ht="18" customHeight="1">
      <c r="A48" s="14">
        <v>43</v>
      </c>
      <c r="B48" s="20" t="s">
        <v>52</v>
      </c>
      <c r="C48" s="25" t="s">
        <v>2</v>
      </c>
      <c r="D48" s="11"/>
      <c r="E48" s="12"/>
      <c r="F48" s="11"/>
      <c r="G48" s="12"/>
      <c r="H48" s="11">
        <v>17</v>
      </c>
      <c r="I48" s="12">
        <f>(H48*1000)/48</f>
        <v>354.1666666666667</v>
      </c>
      <c r="J48" s="11"/>
      <c r="K48" s="12"/>
      <c r="L48" s="11"/>
      <c r="M48" s="12"/>
      <c r="N48" s="11"/>
      <c r="O48" s="12"/>
      <c r="P48" s="11"/>
      <c r="Q48" s="12"/>
      <c r="R48" s="11"/>
      <c r="S48" s="12"/>
      <c r="T48" s="11"/>
      <c r="U48" s="12"/>
      <c r="V48" s="11">
        <v>26</v>
      </c>
      <c r="W48" s="12">
        <f>(V48*1000)/83</f>
        <v>313.2530120481928</v>
      </c>
      <c r="X48" s="11"/>
      <c r="Y48" s="12"/>
      <c r="Z48" s="11"/>
      <c r="AA48" s="12"/>
      <c r="AB48" s="11"/>
      <c r="AC48" s="12"/>
      <c r="AD48" s="9">
        <v>2</v>
      </c>
      <c r="AE48" s="13">
        <f t="shared" si="2"/>
        <v>667.4196787148594</v>
      </c>
    </row>
    <row r="49" spans="1:31" s="8" customFormat="1" ht="18" customHeight="1">
      <c r="A49" s="14">
        <v>44</v>
      </c>
      <c r="B49" s="20" t="s">
        <v>92</v>
      </c>
      <c r="C49" s="27" t="s">
        <v>69</v>
      </c>
      <c r="D49" s="11"/>
      <c r="E49" s="9"/>
      <c r="F49" s="11"/>
      <c r="G49" s="12"/>
      <c r="H49" s="11"/>
      <c r="I49" s="12"/>
      <c r="J49" s="11"/>
      <c r="K49" s="12"/>
      <c r="L49" s="11"/>
      <c r="M49" s="12"/>
      <c r="N49" s="11"/>
      <c r="O49" s="12"/>
      <c r="P49" s="11"/>
      <c r="Q49" s="9"/>
      <c r="R49" s="11">
        <v>16</v>
      </c>
      <c r="S49" s="12">
        <f>(R49*1000)/54</f>
        <v>296.2962962962963</v>
      </c>
      <c r="T49" s="11"/>
      <c r="U49" s="12"/>
      <c r="V49" s="11">
        <v>31</v>
      </c>
      <c r="W49" s="12">
        <f>(V49*1000)/83</f>
        <v>373.49397590361446</v>
      </c>
      <c r="X49" s="11"/>
      <c r="Y49" s="9"/>
      <c r="Z49" s="11"/>
      <c r="AA49" s="12"/>
      <c r="AB49" s="11"/>
      <c r="AC49" s="9"/>
      <c r="AD49" s="9">
        <v>2</v>
      </c>
      <c r="AE49" s="13">
        <f t="shared" si="2"/>
        <v>669.7902721999108</v>
      </c>
    </row>
    <row r="50" spans="1:31" s="8" customFormat="1" ht="18" customHeight="1">
      <c r="A50" s="14">
        <v>45</v>
      </c>
      <c r="B50" s="20" t="s">
        <v>59</v>
      </c>
      <c r="C50" s="25" t="s">
        <v>54</v>
      </c>
      <c r="D50" s="11"/>
      <c r="E50" s="12"/>
      <c r="F50" s="11">
        <v>12</v>
      </c>
      <c r="G50" s="12">
        <f>(F50*1000)/27</f>
        <v>444.44444444444446</v>
      </c>
      <c r="H50" s="11"/>
      <c r="I50" s="12"/>
      <c r="J50" s="11"/>
      <c r="K50" s="12"/>
      <c r="L50" s="11">
        <v>12</v>
      </c>
      <c r="M50" s="12">
        <f>(L50*1000)/52</f>
        <v>230.76923076923077</v>
      </c>
      <c r="N50" s="11"/>
      <c r="O50" s="12"/>
      <c r="P50" s="11"/>
      <c r="Q50" s="12"/>
      <c r="R50" s="11"/>
      <c r="S50" s="12"/>
      <c r="T50" s="11"/>
      <c r="U50" s="12"/>
      <c r="V50" s="11"/>
      <c r="W50" s="12"/>
      <c r="X50" s="11"/>
      <c r="Y50" s="12"/>
      <c r="Z50" s="11"/>
      <c r="AA50" s="12"/>
      <c r="AB50" s="11"/>
      <c r="AC50" s="12"/>
      <c r="AD50" s="9">
        <v>2</v>
      </c>
      <c r="AE50" s="13">
        <f t="shared" si="2"/>
        <v>675.2136752136753</v>
      </c>
    </row>
    <row r="51" spans="1:31" s="8" customFormat="1" ht="18" customHeight="1">
      <c r="A51" s="14">
        <v>46</v>
      </c>
      <c r="B51" s="24" t="s">
        <v>23</v>
      </c>
      <c r="C51" s="25" t="s">
        <v>15</v>
      </c>
      <c r="D51" s="11"/>
      <c r="E51" s="12"/>
      <c r="F51" s="11"/>
      <c r="G51" s="12"/>
      <c r="H51" s="11">
        <v>20</v>
      </c>
      <c r="I51" s="12">
        <f>(H51*1000)/48</f>
        <v>416.6666666666667</v>
      </c>
      <c r="J51" s="11"/>
      <c r="K51" s="12"/>
      <c r="L51" s="11">
        <v>15</v>
      </c>
      <c r="M51" s="12">
        <f>(L51*1000)/52</f>
        <v>288.46153846153845</v>
      </c>
      <c r="N51" s="11"/>
      <c r="O51" s="12"/>
      <c r="P51" s="11"/>
      <c r="Q51" s="12"/>
      <c r="R51" s="11"/>
      <c r="S51" s="12"/>
      <c r="T51" s="11"/>
      <c r="U51" s="12"/>
      <c r="V51" s="11"/>
      <c r="W51" s="12"/>
      <c r="X51" s="11"/>
      <c r="Y51" s="12"/>
      <c r="Z51" s="11"/>
      <c r="AA51" s="12"/>
      <c r="AB51" s="11"/>
      <c r="AC51" s="12"/>
      <c r="AD51" s="9">
        <v>2</v>
      </c>
      <c r="AE51" s="13">
        <f t="shared" si="2"/>
        <v>705.1282051282051</v>
      </c>
    </row>
    <row r="52" spans="1:31" s="8" customFormat="1" ht="18" customHeight="1">
      <c r="A52" s="14">
        <v>47</v>
      </c>
      <c r="B52" s="24" t="s">
        <v>34</v>
      </c>
      <c r="C52" s="25" t="s">
        <v>15</v>
      </c>
      <c r="D52" s="11"/>
      <c r="E52" s="12"/>
      <c r="F52" s="11"/>
      <c r="G52" s="12"/>
      <c r="H52" s="11"/>
      <c r="I52" s="12"/>
      <c r="J52" s="11"/>
      <c r="K52" s="12"/>
      <c r="L52" s="11">
        <v>22</v>
      </c>
      <c r="M52" s="12">
        <f>(L52*1000)/52</f>
        <v>423.0769230769231</v>
      </c>
      <c r="N52" s="11">
        <v>16</v>
      </c>
      <c r="O52" s="12">
        <f>(N52*1000)/54</f>
        <v>296.2962962962963</v>
      </c>
      <c r="P52" s="11"/>
      <c r="Q52" s="12"/>
      <c r="R52" s="11"/>
      <c r="S52" s="12"/>
      <c r="T52" s="11"/>
      <c r="U52" s="12"/>
      <c r="V52" s="11"/>
      <c r="W52" s="12"/>
      <c r="X52" s="11"/>
      <c r="Y52" s="9"/>
      <c r="Z52" s="11"/>
      <c r="AA52" s="12"/>
      <c r="AB52" s="11"/>
      <c r="AC52" s="9"/>
      <c r="AD52" s="9">
        <v>2</v>
      </c>
      <c r="AE52" s="13">
        <f t="shared" si="2"/>
        <v>719.3732193732194</v>
      </c>
    </row>
    <row r="53" spans="1:31" s="8" customFormat="1" ht="18" customHeight="1">
      <c r="A53" s="14">
        <v>48</v>
      </c>
      <c r="B53" s="17" t="s">
        <v>55</v>
      </c>
      <c r="C53" s="25" t="s">
        <v>54</v>
      </c>
      <c r="D53" s="11">
        <v>2</v>
      </c>
      <c r="E53" s="12">
        <f>(D53*1000)/67</f>
        <v>29.850746268656717</v>
      </c>
      <c r="F53" s="11"/>
      <c r="G53" s="12"/>
      <c r="H53" s="11"/>
      <c r="I53" s="12"/>
      <c r="J53" s="11"/>
      <c r="K53" s="12"/>
      <c r="L53" s="11"/>
      <c r="M53" s="12"/>
      <c r="N53" s="11"/>
      <c r="O53" s="12"/>
      <c r="P53" s="11"/>
      <c r="Q53" s="12"/>
      <c r="R53" s="11"/>
      <c r="S53" s="12"/>
      <c r="T53" s="11"/>
      <c r="U53" s="12"/>
      <c r="V53" s="11"/>
      <c r="W53" s="12"/>
      <c r="X53" s="11"/>
      <c r="Y53" s="12"/>
      <c r="Z53" s="11"/>
      <c r="AA53" s="12"/>
      <c r="AB53" s="11"/>
      <c r="AC53" s="12"/>
      <c r="AD53" s="9">
        <v>1</v>
      </c>
      <c r="AE53" s="13">
        <f t="shared" si="2"/>
        <v>29.850746268656717</v>
      </c>
    </row>
    <row r="54" spans="1:31" s="8" customFormat="1" ht="18" customHeight="1">
      <c r="A54" s="14">
        <v>49</v>
      </c>
      <c r="B54" s="20" t="s">
        <v>56</v>
      </c>
      <c r="C54" s="25" t="s">
        <v>54</v>
      </c>
      <c r="D54" s="11"/>
      <c r="E54" s="12"/>
      <c r="F54" s="11"/>
      <c r="G54" s="12"/>
      <c r="H54" s="11"/>
      <c r="I54" s="12"/>
      <c r="J54" s="11"/>
      <c r="K54" s="12"/>
      <c r="L54" s="11">
        <v>4</v>
      </c>
      <c r="M54" s="12">
        <f>(L54*1000)/52</f>
        <v>76.92307692307692</v>
      </c>
      <c r="N54" s="11"/>
      <c r="O54" s="12"/>
      <c r="P54" s="11"/>
      <c r="Q54" s="12"/>
      <c r="R54" s="11"/>
      <c r="S54" s="12"/>
      <c r="T54" s="11"/>
      <c r="U54" s="12"/>
      <c r="V54" s="11"/>
      <c r="W54" s="12"/>
      <c r="X54" s="11"/>
      <c r="Y54" s="12"/>
      <c r="Z54" s="11"/>
      <c r="AA54" s="12"/>
      <c r="AB54" s="11"/>
      <c r="AC54" s="12"/>
      <c r="AD54" s="9">
        <v>1</v>
      </c>
      <c r="AE54" s="13">
        <f t="shared" si="2"/>
        <v>76.92307692307692</v>
      </c>
    </row>
    <row r="55" spans="1:31" s="8" customFormat="1" ht="18" customHeight="1">
      <c r="A55" s="14">
        <v>50</v>
      </c>
      <c r="B55" s="20" t="s">
        <v>102</v>
      </c>
      <c r="C55" s="25" t="s">
        <v>94</v>
      </c>
      <c r="D55" s="11"/>
      <c r="E55" s="9"/>
      <c r="F55" s="11"/>
      <c r="G55" s="12"/>
      <c r="H55" s="11"/>
      <c r="I55" s="12"/>
      <c r="J55" s="11"/>
      <c r="K55" s="12"/>
      <c r="L55" s="11"/>
      <c r="M55" s="12"/>
      <c r="N55" s="11"/>
      <c r="O55" s="12"/>
      <c r="P55" s="11"/>
      <c r="Q55" s="9"/>
      <c r="R55" s="11"/>
      <c r="S55" s="12"/>
      <c r="T55" s="11">
        <v>7</v>
      </c>
      <c r="U55" s="12">
        <f>(T55*1000)/72</f>
        <v>97.22222222222223</v>
      </c>
      <c r="V55" s="11"/>
      <c r="W55" s="12"/>
      <c r="X55" s="11"/>
      <c r="Y55" s="9"/>
      <c r="Z55" s="11"/>
      <c r="AA55" s="12"/>
      <c r="AB55" s="11"/>
      <c r="AC55" s="9"/>
      <c r="AD55" s="9">
        <v>1</v>
      </c>
      <c r="AE55" s="13">
        <f t="shared" si="2"/>
        <v>97.22222222222223</v>
      </c>
    </row>
    <row r="56" spans="1:31" ht="18" customHeight="1">
      <c r="A56" s="14">
        <v>51</v>
      </c>
      <c r="B56" s="20" t="s">
        <v>82</v>
      </c>
      <c r="C56" s="27" t="s">
        <v>79</v>
      </c>
      <c r="D56" s="11"/>
      <c r="E56" s="12"/>
      <c r="F56" s="11"/>
      <c r="G56" s="12"/>
      <c r="H56" s="11"/>
      <c r="I56" s="12"/>
      <c r="J56" s="11"/>
      <c r="K56" s="12"/>
      <c r="L56" s="11"/>
      <c r="M56" s="12"/>
      <c r="N56" s="11"/>
      <c r="O56" s="12"/>
      <c r="P56" s="11"/>
      <c r="Q56" s="9"/>
      <c r="R56" s="11"/>
      <c r="S56" s="12"/>
      <c r="T56" s="11">
        <v>8</v>
      </c>
      <c r="U56" s="12">
        <f>(T56*1000)/72</f>
        <v>111.11111111111111</v>
      </c>
      <c r="V56" s="11"/>
      <c r="W56" s="12"/>
      <c r="X56" s="11"/>
      <c r="Y56" s="9"/>
      <c r="Z56" s="11"/>
      <c r="AA56" s="12"/>
      <c r="AB56" s="11"/>
      <c r="AC56" s="9"/>
      <c r="AD56" s="9">
        <v>1</v>
      </c>
      <c r="AE56" s="13">
        <f t="shared" si="2"/>
        <v>111.11111111111111</v>
      </c>
    </row>
    <row r="57" spans="1:31" ht="18" customHeight="1">
      <c r="A57" s="14">
        <v>52</v>
      </c>
      <c r="B57" s="32" t="s">
        <v>35</v>
      </c>
      <c r="C57" s="25" t="s">
        <v>15</v>
      </c>
      <c r="D57" s="11"/>
      <c r="E57" s="12"/>
      <c r="F57" s="11"/>
      <c r="G57" s="12"/>
      <c r="H57" s="11">
        <v>6</v>
      </c>
      <c r="I57" s="12">
        <f>(H57*1000)/48</f>
        <v>125</v>
      </c>
      <c r="J57" s="11"/>
      <c r="K57" s="12"/>
      <c r="L57" s="11"/>
      <c r="M57" s="12"/>
      <c r="N57" s="11"/>
      <c r="O57" s="12"/>
      <c r="P57" s="11"/>
      <c r="Q57" s="12"/>
      <c r="R57" s="11"/>
      <c r="S57" s="12"/>
      <c r="T57" s="11"/>
      <c r="U57" s="12"/>
      <c r="V57" s="11"/>
      <c r="W57" s="12"/>
      <c r="X57" s="11"/>
      <c r="Y57" s="9"/>
      <c r="Z57" s="11"/>
      <c r="AA57" s="12"/>
      <c r="AB57" s="11"/>
      <c r="AC57" s="9"/>
      <c r="AD57" s="9">
        <v>1</v>
      </c>
      <c r="AE57" s="13">
        <f t="shared" si="2"/>
        <v>125</v>
      </c>
    </row>
    <row r="58" spans="1:31" ht="18" customHeight="1">
      <c r="A58" s="14">
        <v>53</v>
      </c>
      <c r="B58" s="20" t="s">
        <v>36</v>
      </c>
      <c r="C58" s="25" t="s">
        <v>37</v>
      </c>
      <c r="D58" s="11"/>
      <c r="E58" s="12"/>
      <c r="F58" s="11"/>
      <c r="G58" s="12"/>
      <c r="H58" s="11"/>
      <c r="I58" s="12"/>
      <c r="J58" s="11"/>
      <c r="K58" s="12"/>
      <c r="L58" s="11">
        <v>8</v>
      </c>
      <c r="M58" s="12">
        <f>(L58*1000)/52</f>
        <v>153.84615384615384</v>
      </c>
      <c r="N58" s="11"/>
      <c r="O58" s="12"/>
      <c r="P58" s="11"/>
      <c r="Q58" s="12"/>
      <c r="R58" s="11"/>
      <c r="S58" s="12"/>
      <c r="T58" s="11"/>
      <c r="U58" s="12"/>
      <c r="V58" s="11"/>
      <c r="W58" s="12"/>
      <c r="X58" s="11"/>
      <c r="Y58" s="9"/>
      <c r="Z58" s="11"/>
      <c r="AA58" s="12"/>
      <c r="AB58" s="11"/>
      <c r="AC58" s="9"/>
      <c r="AD58" s="9">
        <v>1</v>
      </c>
      <c r="AE58" s="13">
        <f t="shared" si="2"/>
        <v>153.84615384615384</v>
      </c>
    </row>
    <row r="59" spans="1:31" ht="18" customHeight="1">
      <c r="A59" s="14">
        <v>54</v>
      </c>
      <c r="B59" s="37" t="s">
        <v>25</v>
      </c>
      <c r="C59" s="25" t="s">
        <v>15</v>
      </c>
      <c r="D59" s="11"/>
      <c r="E59" s="12"/>
      <c r="F59" s="11"/>
      <c r="G59" s="12"/>
      <c r="H59" s="11">
        <v>9</v>
      </c>
      <c r="I59" s="12">
        <f>(H59*1000)/48</f>
        <v>187.5</v>
      </c>
      <c r="J59" s="11"/>
      <c r="K59" s="12"/>
      <c r="L59" s="11"/>
      <c r="M59" s="12"/>
      <c r="N59" s="11"/>
      <c r="O59" s="12"/>
      <c r="P59" s="11"/>
      <c r="Q59" s="12"/>
      <c r="R59" s="11"/>
      <c r="S59" s="12"/>
      <c r="T59" s="11"/>
      <c r="U59" s="12"/>
      <c r="V59" s="11"/>
      <c r="W59" s="12"/>
      <c r="X59" s="11"/>
      <c r="Y59" s="9"/>
      <c r="Z59" s="11"/>
      <c r="AA59" s="12"/>
      <c r="AB59" s="11"/>
      <c r="AC59" s="9"/>
      <c r="AD59" s="9">
        <v>1</v>
      </c>
      <c r="AE59" s="13">
        <f t="shared" si="2"/>
        <v>187.5</v>
      </c>
    </row>
    <row r="60" spans="1:31" ht="18" customHeight="1">
      <c r="A60" s="14">
        <v>55</v>
      </c>
      <c r="B60" s="20" t="s">
        <v>46</v>
      </c>
      <c r="C60" s="25" t="s">
        <v>2</v>
      </c>
      <c r="D60" s="11"/>
      <c r="E60" s="12"/>
      <c r="F60" s="11"/>
      <c r="G60" s="12"/>
      <c r="H60" s="11"/>
      <c r="I60" s="12"/>
      <c r="J60" s="11"/>
      <c r="K60" s="12"/>
      <c r="L60" s="11"/>
      <c r="M60" s="12"/>
      <c r="N60" s="11"/>
      <c r="O60" s="12"/>
      <c r="P60" s="11"/>
      <c r="Q60" s="12"/>
      <c r="R60" s="11">
        <v>11</v>
      </c>
      <c r="S60" s="12">
        <f>(R60*1000)/54</f>
        <v>203.7037037037037</v>
      </c>
      <c r="T60" s="11"/>
      <c r="U60" s="12"/>
      <c r="V60" s="11"/>
      <c r="W60" s="12"/>
      <c r="X60" s="11"/>
      <c r="Y60" s="12"/>
      <c r="Z60" s="11"/>
      <c r="AA60" s="12"/>
      <c r="AB60" s="11"/>
      <c r="AC60" s="12"/>
      <c r="AD60" s="9">
        <v>1</v>
      </c>
      <c r="AE60" s="13">
        <f t="shared" si="2"/>
        <v>203.7037037037037</v>
      </c>
    </row>
    <row r="61" spans="1:31" ht="18" customHeight="1">
      <c r="A61" s="14">
        <v>56</v>
      </c>
      <c r="B61" s="35" t="s">
        <v>27</v>
      </c>
      <c r="C61" s="25" t="s">
        <v>15</v>
      </c>
      <c r="D61" s="11"/>
      <c r="E61" s="12"/>
      <c r="F61" s="11">
        <v>6</v>
      </c>
      <c r="G61" s="12">
        <f>(F61*1000)/27</f>
        <v>222.22222222222223</v>
      </c>
      <c r="H61" s="11"/>
      <c r="I61" s="12"/>
      <c r="J61" s="11"/>
      <c r="K61" s="12"/>
      <c r="L61" s="11"/>
      <c r="M61" s="12"/>
      <c r="N61" s="11"/>
      <c r="O61" s="12"/>
      <c r="P61" s="11"/>
      <c r="Q61" s="12"/>
      <c r="R61" s="11"/>
      <c r="S61" s="12"/>
      <c r="T61" s="11"/>
      <c r="U61" s="12"/>
      <c r="V61" s="11"/>
      <c r="W61" s="12"/>
      <c r="X61" s="11"/>
      <c r="Y61" s="9"/>
      <c r="Z61" s="11"/>
      <c r="AA61" s="12"/>
      <c r="AB61" s="11"/>
      <c r="AC61" s="9"/>
      <c r="AD61" s="9">
        <v>1</v>
      </c>
      <c r="AE61" s="13">
        <f t="shared" si="2"/>
        <v>222.22222222222223</v>
      </c>
    </row>
    <row r="62" spans="1:31" ht="18" customHeight="1">
      <c r="A62" s="14">
        <v>57</v>
      </c>
      <c r="B62" s="20" t="s">
        <v>89</v>
      </c>
      <c r="C62" s="27" t="s">
        <v>79</v>
      </c>
      <c r="D62" s="11"/>
      <c r="E62" s="12"/>
      <c r="F62" s="11"/>
      <c r="G62" s="12"/>
      <c r="H62" s="11"/>
      <c r="I62" s="12"/>
      <c r="J62" s="11">
        <v>14</v>
      </c>
      <c r="K62" s="12">
        <f>(J62*1000)/42</f>
        <v>333.3333333333333</v>
      </c>
      <c r="L62" s="11"/>
      <c r="M62" s="12"/>
      <c r="N62" s="11"/>
      <c r="O62" s="12"/>
      <c r="P62" s="11"/>
      <c r="Q62" s="12"/>
      <c r="R62" s="11"/>
      <c r="S62" s="12"/>
      <c r="T62" s="11"/>
      <c r="U62" s="12"/>
      <c r="V62" s="11"/>
      <c r="W62" s="12"/>
      <c r="X62" s="11"/>
      <c r="Y62" s="9"/>
      <c r="Z62" s="11"/>
      <c r="AA62" s="12"/>
      <c r="AB62" s="11"/>
      <c r="AC62" s="9"/>
      <c r="AD62" s="9">
        <v>1</v>
      </c>
      <c r="AE62" s="13">
        <f t="shared" si="2"/>
        <v>333.3333333333333</v>
      </c>
    </row>
    <row r="63" spans="1:31" ht="18" customHeight="1">
      <c r="A63" s="14">
        <v>58</v>
      </c>
      <c r="B63" s="20" t="s">
        <v>49</v>
      </c>
      <c r="C63" s="25" t="s">
        <v>2</v>
      </c>
      <c r="D63" s="11"/>
      <c r="E63" s="12"/>
      <c r="F63" s="11"/>
      <c r="G63" s="12"/>
      <c r="H63" s="11"/>
      <c r="I63" s="12"/>
      <c r="J63" s="11"/>
      <c r="K63" s="12"/>
      <c r="L63" s="11">
        <v>19</v>
      </c>
      <c r="M63" s="12">
        <f>(L63*1000)/52</f>
        <v>365.38461538461536</v>
      </c>
      <c r="N63" s="11"/>
      <c r="O63" s="12"/>
      <c r="P63" s="11"/>
      <c r="Q63" s="12"/>
      <c r="R63" s="11"/>
      <c r="S63" s="12"/>
      <c r="T63" s="11"/>
      <c r="U63" s="12"/>
      <c r="V63" s="11"/>
      <c r="W63" s="12"/>
      <c r="X63" s="11"/>
      <c r="Y63" s="9"/>
      <c r="Z63" s="11"/>
      <c r="AA63" s="12"/>
      <c r="AB63" s="11"/>
      <c r="AC63" s="9"/>
      <c r="AD63" s="9">
        <v>1</v>
      </c>
      <c r="AE63" s="13">
        <f t="shared" si="2"/>
        <v>365.38461538461536</v>
      </c>
    </row>
    <row r="64" spans="1:31" ht="18" customHeight="1">
      <c r="A64" s="14">
        <v>59</v>
      </c>
      <c r="B64" s="32" t="s">
        <v>26</v>
      </c>
      <c r="C64" s="25" t="s">
        <v>15</v>
      </c>
      <c r="D64" s="11"/>
      <c r="E64" s="12"/>
      <c r="F64" s="11"/>
      <c r="G64" s="12"/>
      <c r="H64" s="11">
        <v>18</v>
      </c>
      <c r="I64" s="12">
        <f>(H64*1000)/48</f>
        <v>375</v>
      </c>
      <c r="J64" s="11"/>
      <c r="K64" s="12"/>
      <c r="L64" s="11"/>
      <c r="M64" s="12"/>
      <c r="N64" s="11"/>
      <c r="O64" s="12"/>
      <c r="P64" s="11"/>
      <c r="Q64" s="12"/>
      <c r="R64" s="11"/>
      <c r="S64" s="12"/>
      <c r="T64" s="11"/>
      <c r="U64" s="12"/>
      <c r="V64" s="11"/>
      <c r="W64" s="12"/>
      <c r="X64" s="11"/>
      <c r="Y64" s="9"/>
      <c r="Z64" s="11"/>
      <c r="AA64" s="12"/>
      <c r="AB64" s="11"/>
      <c r="AC64" s="9"/>
      <c r="AD64" s="9">
        <v>1</v>
      </c>
      <c r="AE64" s="13">
        <f t="shared" si="2"/>
        <v>375</v>
      </c>
    </row>
    <row r="65" spans="1:31" ht="18" customHeight="1">
      <c r="A65" s="14">
        <v>60</v>
      </c>
      <c r="B65" s="32" t="s">
        <v>38</v>
      </c>
      <c r="C65" s="25" t="s">
        <v>37</v>
      </c>
      <c r="D65" s="11"/>
      <c r="E65" s="12"/>
      <c r="F65" s="11"/>
      <c r="G65" s="12"/>
      <c r="H65" s="11"/>
      <c r="I65" s="12"/>
      <c r="J65" s="11"/>
      <c r="K65" s="12"/>
      <c r="L65" s="11"/>
      <c r="M65" s="12"/>
      <c r="N65" s="11"/>
      <c r="O65" s="12"/>
      <c r="P65" s="11"/>
      <c r="Q65" s="9"/>
      <c r="R65" s="11"/>
      <c r="S65" s="12"/>
      <c r="T65" s="11"/>
      <c r="U65" s="12"/>
      <c r="V65" s="11">
        <v>33</v>
      </c>
      <c r="W65" s="12">
        <f>(V65*1000)/83</f>
        <v>397.5903614457831</v>
      </c>
      <c r="X65" s="11"/>
      <c r="Y65" s="9"/>
      <c r="Z65" s="11"/>
      <c r="AA65" s="12"/>
      <c r="AB65" s="11"/>
      <c r="AC65" s="9"/>
      <c r="AD65" s="9">
        <v>1</v>
      </c>
      <c r="AE65" s="13">
        <f t="shared" si="2"/>
        <v>397.5903614457831</v>
      </c>
    </row>
    <row r="66" spans="1:31" ht="18" customHeight="1">
      <c r="A66" s="14">
        <v>61</v>
      </c>
      <c r="B66" s="20" t="s">
        <v>68</v>
      </c>
      <c r="C66" s="27" t="s">
        <v>61</v>
      </c>
      <c r="D66" s="11"/>
      <c r="E66" s="12"/>
      <c r="F66" s="11">
        <v>11</v>
      </c>
      <c r="G66" s="12">
        <f>(F66*1000)/27</f>
        <v>407.4074074074074</v>
      </c>
      <c r="H66" s="11"/>
      <c r="I66" s="12"/>
      <c r="J66" s="11"/>
      <c r="K66" s="12"/>
      <c r="L66" s="11"/>
      <c r="M66" s="12"/>
      <c r="N66" s="11"/>
      <c r="O66" s="12"/>
      <c r="P66" s="11"/>
      <c r="Q66" s="12"/>
      <c r="R66" s="11"/>
      <c r="S66" s="12"/>
      <c r="T66" s="11"/>
      <c r="U66" s="12"/>
      <c r="V66" s="11"/>
      <c r="W66" s="12"/>
      <c r="X66" s="11"/>
      <c r="Y66" s="12"/>
      <c r="Z66" s="11"/>
      <c r="AA66" s="12"/>
      <c r="AB66" s="11"/>
      <c r="AC66" s="12"/>
      <c r="AD66" s="9">
        <v>1</v>
      </c>
      <c r="AE66" s="13">
        <f t="shared" si="2"/>
        <v>407.4074074074074</v>
      </c>
    </row>
    <row r="67" spans="1:31" ht="18" customHeight="1">
      <c r="A67" s="14">
        <v>62</v>
      </c>
      <c r="B67" s="20" t="s">
        <v>101</v>
      </c>
      <c r="C67" s="25" t="s">
        <v>94</v>
      </c>
      <c r="D67" s="11"/>
      <c r="E67" s="9"/>
      <c r="F67" s="11"/>
      <c r="G67" s="12"/>
      <c r="H67" s="11"/>
      <c r="I67" s="12"/>
      <c r="J67" s="11"/>
      <c r="K67" s="12"/>
      <c r="L67" s="11"/>
      <c r="M67" s="12"/>
      <c r="N67" s="11"/>
      <c r="O67" s="12"/>
      <c r="P67" s="11"/>
      <c r="Q67" s="9"/>
      <c r="R67" s="11">
        <v>25</v>
      </c>
      <c r="S67" s="12">
        <f>(R67*1000)/54</f>
        <v>462.962962962963</v>
      </c>
      <c r="T67" s="11"/>
      <c r="U67" s="12"/>
      <c r="V67" s="11"/>
      <c r="W67" s="12"/>
      <c r="X67" s="11"/>
      <c r="Y67" s="9"/>
      <c r="Z67" s="11"/>
      <c r="AA67" s="12"/>
      <c r="AB67" s="11"/>
      <c r="AC67" s="9"/>
      <c r="AD67" s="9">
        <v>1</v>
      </c>
      <c r="AE67" s="13">
        <f t="shared" si="2"/>
        <v>462.962962962963</v>
      </c>
    </row>
    <row r="68" spans="1:31" ht="18" customHeight="1">
      <c r="A68" s="14">
        <v>63</v>
      </c>
      <c r="B68" s="24" t="s">
        <v>32</v>
      </c>
      <c r="C68" s="25" t="s">
        <v>15</v>
      </c>
      <c r="D68" s="11"/>
      <c r="E68" s="12"/>
      <c r="F68" s="11"/>
      <c r="G68" s="12"/>
      <c r="H68" s="11"/>
      <c r="I68" s="12"/>
      <c r="J68" s="11"/>
      <c r="K68" s="12"/>
      <c r="L68" s="11"/>
      <c r="M68" s="12"/>
      <c r="N68" s="11"/>
      <c r="O68" s="12"/>
      <c r="P68" s="11"/>
      <c r="Q68" s="9"/>
      <c r="R68" s="11"/>
      <c r="S68" s="12"/>
      <c r="T68" s="11">
        <v>34</v>
      </c>
      <c r="U68" s="12">
        <f>(T68*1000)/72</f>
        <v>472.22222222222223</v>
      </c>
      <c r="V68" s="11"/>
      <c r="W68" s="12"/>
      <c r="X68" s="11"/>
      <c r="Y68" s="9"/>
      <c r="Z68" s="11"/>
      <c r="AA68" s="12"/>
      <c r="AB68" s="11"/>
      <c r="AC68" s="9"/>
      <c r="AD68" s="9">
        <v>1</v>
      </c>
      <c r="AE68" s="13">
        <f t="shared" si="2"/>
        <v>472.22222222222223</v>
      </c>
    </row>
    <row r="69" spans="1:31" ht="18" customHeight="1">
      <c r="A69" s="14">
        <v>64</v>
      </c>
      <c r="B69" s="20" t="s">
        <v>57</v>
      </c>
      <c r="C69" s="25" t="s">
        <v>54</v>
      </c>
      <c r="D69" s="11"/>
      <c r="E69" s="12"/>
      <c r="F69" s="10"/>
      <c r="G69" s="12"/>
      <c r="H69" s="11"/>
      <c r="I69" s="12"/>
      <c r="J69" s="10"/>
      <c r="K69" s="12"/>
      <c r="L69" s="11"/>
      <c r="M69" s="12"/>
      <c r="N69" s="11"/>
      <c r="O69" s="12"/>
      <c r="P69" s="11"/>
      <c r="Q69" s="12"/>
      <c r="R69" s="11"/>
      <c r="S69" s="12"/>
      <c r="T69" s="11"/>
      <c r="U69" s="12"/>
      <c r="V69" s="11"/>
      <c r="W69" s="12"/>
      <c r="X69" s="11"/>
      <c r="Y69" s="12"/>
      <c r="Z69" s="11"/>
      <c r="AA69" s="12"/>
      <c r="AB69" s="11"/>
      <c r="AC69" s="12"/>
      <c r="AD69" s="9"/>
      <c r="AE69" s="13">
        <f t="shared" si="2"/>
        <v>0</v>
      </c>
    </row>
    <row r="70" spans="1:31" ht="18" customHeight="1">
      <c r="A70" s="14">
        <v>65</v>
      </c>
      <c r="B70" s="36" t="s">
        <v>41</v>
      </c>
      <c r="C70" s="25" t="s">
        <v>2</v>
      </c>
      <c r="D70" s="11"/>
      <c r="E70" s="12"/>
      <c r="F70" s="11"/>
      <c r="G70" s="12"/>
      <c r="H70" s="11"/>
      <c r="I70" s="12"/>
      <c r="J70" s="11"/>
      <c r="K70" s="12"/>
      <c r="L70" s="11"/>
      <c r="M70" s="12"/>
      <c r="N70" s="11"/>
      <c r="O70" s="12"/>
      <c r="P70" s="11"/>
      <c r="Q70" s="9"/>
      <c r="R70" s="11"/>
      <c r="S70" s="12"/>
      <c r="T70" s="11"/>
      <c r="U70" s="12"/>
      <c r="V70" s="11"/>
      <c r="W70" s="12"/>
      <c r="X70" s="11"/>
      <c r="Y70" s="9"/>
      <c r="Z70" s="11"/>
      <c r="AA70" s="12"/>
      <c r="AB70" s="11"/>
      <c r="AC70" s="9"/>
      <c r="AD70" s="9"/>
      <c r="AE70" s="13">
        <f aca="true" t="shared" si="3" ref="AE70:AE80">E70+G70+I70+K70+M70+O70+Q70+S70+U70+W70+Y70+AA70+AC70</f>
        <v>0</v>
      </c>
    </row>
    <row r="71" spans="1:31" ht="18" customHeight="1">
      <c r="A71" s="14">
        <v>66</v>
      </c>
      <c r="B71" s="20" t="s">
        <v>88</v>
      </c>
      <c r="C71" s="27" t="s">
        <v>79</v>
      </c>
      <c r="D71" s="11"/>
      <c r="E71" s="12"/>
      <c r="F71" s="11"/>
      <c r="G71" s="12"/>
      <c r="H71" s="11"/>
      <c r="I71" s="12"/>
      <c r="J71" s="11"/>
      <c r="K71" s="12"/>
      <c r="L71" s="11"/>
      <c r="M71" s="12"/>
      <c r="N71" s="11"/>
      <c r="O71" s="12"/>
      <c r="P71" s="11"/>
      <c r="Q71" s="9"/>
      <c r="R71" s="11"/>
      <c r="S71" s="12"/>
      <c r="T71" s="11"/>
      <c r="U71" s="12"/>
      <c r="V71" s="11"/>
      <c r="W71" s="12"/>
      <c r="X71" s="11"/>
      <c r="Y71" s="9"/>
      <c r="Z71" s="11"/>
      <c r="AA71" s="12"/>
      <c r="AB71" s="11"/>
      <c r="AC71" s="9"/>
      <c r="AD71" s="9"/>
      <c r="AE71" s="13">
        <f t="shared" si="3"/>
        <v>0</v>
      </c>
    </row>
    <row r="72" spans="1:31" ht="18" customHeight="1">
      <c r="A72" s="14">
        <v>67</v>
      </c>
      <c r="B72" s="20" t="s">
        <v>42</v>
      </c>
      <c r="C72" s="25" t="s">
        <v>2</v>
      </c>
      <c r="D72" s="11"/>
      <c r="E72" s="12"/>
      <c r="F72" s="11"/>
      <c r="G72" s="12"/>
      <c r="H72" s="11"/>
      <c r="I72" s="12"/>
      <c r="J72" s="11"/>
      <c r="K72" s="12"/>
      <c r="L72" s="11"/>
      <c r="M72" s="12"/>
      <c r="N72" s="11"/>
      <c r="O72" s="12"/>
      <c r="P72" s="11"/>
      <c r="Q72" s="9"/>
      <c r="R72" s="11"/>
      <c r="S72" s="12"/>
      <c r="T72" s="11"/>
      <c r="U72" s="12"/>
      <c r="V72" s="11"/>
      <c r="W72" s="12"/>
      <c r="X72" s="11"/>
      <c r="Y72" s="9"/>
      <c r="Z72" s="11"/>
      <c r="AA72" s="12"/>
      <c r="AB72" s="11"/>
      <c r="AC72" s="9"/>
      <c r="AD72" s="9"/>
      <c r="AE72" s="13">
        <f t="shared" si="3"/>
        <v>0</v>
      </c>
    </row>
    <row r="73" spans="1:31" ht="18" customHeight="1">
      <c r="A73" s="14">
        <v>68</v>
      </c>
      <c r="B73" s="36" t="s">
        <v>90</v>
      </c>
      <c r="C73" s="27" t="s">
        <v>79</v>
      </c>
      <c r="D73" s="11"/>
      <c r="E73" s="12"/>
      <c r="F73" s="11"/>
      <c r="G73" s="12"/>
      <c r="H73" s="11"/>
      <c r="I73" s="12"/>
      <c r="J73" s="11"/>
      <c r="K73" s="12"/>
      <c r="L73" s="11"/>
      <c r="M73" s="12"/>
      <c r="N73" s="11"/>
      <c r="O73" s="12"/>
      <c r="P73" s="11"/>
      <c r="Q73" s="9"/>
      <c r="R73" s="11"/>
      <c r="S73" s="12"/>
      <c r="T73" s="11"/>
      <c r="U73" s="12"/>
      <c r="V73" s="11"/>
      <c r="W73" s="12"/>
      <c r="X73" s="11"/>
      <c r="Y73" s="9"/>
      <c r="Z73" s="11"/>
      <c r="AA73" s="12"/>
      <c r="AB73" s="11"/>
      <c r="AC73" s="9"/>
      <c r="AD73" s="9"/>
      <c r="AE73" s="13">
        <f t="shared" si="3"/>
        <v>0</v>
      </c>
    </row>
    <row r="74" spans="1:31" ht="18" customHeight="1">
      <c r="A74" s="14">
        <v>69</v>
      </c>
      <c r="B74" s="20" t="s">
        <v>87</v>
      </c>
      <c r="C74" s="25" t="s">
        <v>79</v>
      </c>
      <c r="D74" s="11"/>
      <c r="E74" s="12"/>
      <c r="F74" s="11"/>
      <c r="G74" s="12"/>
      <c r="H74" s="11"/>
      <c r="I74" s="12"/>
      <c r="J74" s="11"/>
      <c r="K74" s="12"/>
      <c r="L74" s="11"/>
      <c r="M74" s="12"/>
      <c r="N74" s="11"/>
      <c r="O74" s="12"/>
      <c r="P74" s="11"/>
      <c r="Q74" s="9"/>
      <c r="R74" s="11"/>
      <c r="S74" s="12"/>
      <c r="T74" s="11"/>
      <c r="U74" s="12"/>
      <c r="V74" s="11"/>
      <c r="W74" s="12"/>
      <c r="X74" s="11"/>
      <c r="Y74" s="9"/>
      <c r="Z74" s="11"/>
      <c r="AA74" s="12"/>
      <c r="AB74" s="11"/>
      <c r="AC74" s="9"/>
      <c r="AD74" s="9"/>
      <c r="AE74" s="13">
        <f t="shared" si="3"/>
        <v>0</v>
      </c>
    </row>
    <row r="75" spans="1:31" ht="18" customHeight="1">
      <c r="A75" s="14">
        <v>70</v>
      </c>
      <c r="B75" s="20" t="s">
        <v>70</v>
      </c>
      <c r="C75" s="25" t="s">
        <v>69</v>
      </c>
      <c r="D75" s="11"/>
      <c r="E75" s="12"/>
      <c r="F75" s="11"/>
      <c r="G75" s="12"/>
      <c r="H75" s="11"/>
      <c r="I75" s="12"/>
      <c r="J75" s="11"/>
      <c r="K75" s="12"/>
      <c r="L75" s="11"/>
      <c r="M75" s="12"/>
      <c r="N75" s="11"/>
      <c r="O75" s="12"/>
      <c r="P75" s="11"/>
      <c r="Q75" s="12"/>
      <c r="R75" s="11"/>
      <c r="S75" s="12"/>
      <c r="T75" s="11"/>
      <c r="U75" s="12"/>
      <c r="V75" s="11"/>
      <c r="W75" s="12"/>
      <c r="X75" s="11"/>
      <c r="Y75" s="12"/>
      <c r="Z75" s="11"/>
      <c r="AA75" s="12"/>
      <c r="AB75" s="11"/>
      <c r="AC75" s="12"/>
      <c r="AD75" s="9"/>
      <c r="AE75" s="13">
        <f t="shared" si="3"/>
        <v>0</v>
      </c>
    </row>
    <row r="76" spans="1:31" ht="18" customHeight="1">
      <c r="A76" s="14">
        <v>71</v>
      </c>
      <c r="B76" s="20" t="s">
        <v>105</v>
      </c>
      <c r="C76" s="25" t="s">
        <v>94</v>
      </c>
      <c r="D76" s="11"/>
      <c r="E76" s="9"/>
      <c r="F76" s="11"/>
      <c r="G76" s="12"/>
      <c r="H76" s="11"/>
      <c r="I76" s="12"/>
      <c r="J76" s="11"/>
      <c r="K76" s="12"/>
      <c r="L76" s="11"/>
      <c r="M76" s="12"/>
      <c r="N76" s="11"/>
      <c r="O76" s="12"/>
      <c r="P76" s="11"/>
      <c r="Q76" s="9"/>
      <c r="R76" s="11"/>
      <c r="S76" s="12"/>
      <c r="T76" s="11"/>
      <c r="U76" s="12"/>
      <c r="V76" s="11"/>
      <c r="W76" s="12"/>
      <c r="X76" s="11"/>
      <c r="Y76" s="9"/>
      <c r="Z76" s="11"/>
      <c r="AA76" s="12"/>
      <c r="AB76" s="11"/>
      <c r="AC76" s="9"/>
      <c r="AD76" s="9"/>
      <c r="AE76" s="13">
        <f t="shared" si="3"/>
        <v>0</v>
      </c>
    </row>
    <row r="77" spans="1:31" ht="18" customHeight="1">
      <c r="A77" s="14">
        <v>72</v>
      </c>
      <c r="B77" s="20" t="s">
        <v>30</v>
      </c>
      <c r="C77" s="25" t="s">
        <v>15</v>
      </c>
      <c r="D77" s="11"/>
      <c r="E77" s="12"/>
      <c r="F77" s="11"/>
      <c r="G77" s="12"/>
      <c r="H77" s="11"/>
      <c r="I77" s="12"/>
      <c r="J77" s="11"/>
      <c r="K77" s="12"/>
      <c r="L77" s="11"/>
      <c r="M77" s="12"/>
      <c r="N77" s="11"/>
      <c r="O77" s="12"/>
      <c r="P77" s="11"/>
      <c r="Q77" s="12"/>
      <c r="R77" s="11"/>
      <c r="S77" s="12"/>
      <c r="T77" s="11"/>
      <c r="U77" s="12"/>
      <c r="V77" s="11"/>
      <c r="W77" s="12"/>
      <c r="X77" s="11"/>
      <c r="Y77" s="12"/>
      <c r="Z77" s="11"/>
      <c r="AA77" s="12"/>
      <c r="AB77" s="11"/>
      <c r="AC77" s="12"/>
      <c r="AD77" s="9"/>
      <c r="AE77" s="13">
        <f t="shared" si="3"/>
        <v>0</v>
      </c>
    </row>
    <row r="78" spans="1:31" ht="18" customHeight="1">
      <c r="A78" s="14">
        <v>73</v>
      </c>
      <c r="B78" s="20" t="s">
        <v>84</v>
      </c>
      <c r="C78" s="25" t="s">
        <v>79</v>
      </c>
      <c r="D78" s="11"/>
      <c r="E78" s="12"/>
      <c r="F78" s="11"/>
      <c r="G78" s="12"/>
      <c r="H78" s="11"/>
      <c r="I78" s="12"/>
      <c r="J78" s="11"/>
      <c r="K78" s="12"/>
      <c r="L78" s="11"/>
      <c r="M78" s="12"/>
      <c r="N78" s="11"/>
      <c r="O78" s="12"/>
      <c r="P78" s="11"/>
      <c r="Q78" s="9"/>
      <c r="R78" s="11"/>
      <c r="S78" s="12"/>
      <c r="T78" s="11"/>
      <c r="U78" s="12"/>
      <c r="V78" s="11"/>
      <c r="W78" s="9"/>
      <c r="X78" s="11"/>
      <c r="Y78" s="9"/>
      <c r="Z78" s="11"/>
      <c r="AA78" s="12"/>
      <c r="AB78" s="11"/>
      <c r="AC78" s="9"/>
      <c r="AD78" s="9"/>
      <c r="AE78" s="13">
        <f t="shared" si="3"/>
        <v>0</v>
      </c>
    </row>
    <row r="79" spans="1:31" ht="18" customHeight="1">
      <c r="A79" s="14">
        <v>74</v>
      </c>
      <c r="B79" s="20" t="s">
        <v>100</v>
      </c>
      <c r="C79" s="27" t="s">
        <v>94</v>
      </c>
      <c r="D79" s="11"/>
      <c r="E79" s="9"/>
      <c r="F79" s="11"/>
      <c r="G79" s="12"/>
      <c r="H79" s="11"/>
      <c r="I79" s="12"/>
      <c r="J79" s="11"/>
      <c r="K79" s="12"/>
      <c r="L79" s="11"/>
      <c r="M79" s="12"/>
      <c r="N79" s="11"/>
      <c r="O79" s="12"/>
      <c r="P79" s="11"/>
      <c r="Q79" s="9"/>
      <c r="R79" s="11"/>
      <c r="S79" s="12"/>
      <c r="T79" s="11"/>
      <c r="U79" s="12"/>
      <c r="V79" s="11"/>
      <c r="W79" s="9"/>
      <c r="X79" s="11"/>
      <c r="Y79" s="9"/>
      <c r="Z79" s="11"/>
      <c r="AA79" s="12"/>
      <c r="AB79" s="11"/>
      <c r="AC79" s="9"/>
      <c r="AD79" s="9"/>
      <c r="AE79" s="13">
        <f t="shared" si="3"/>
        <v>0</v>
      </c>
    </row>
    <row r="80" spans="1:31" ht="18" customHeight="1">
      <c r="A80" s="14">
        <v>75</v>
      </c>
      <c r="B80" s="20" t="s">
        <v>99</v>
      </c>
      <c r="C80" s="27" t="s">
        <v>94</v>
      </c>
      <c r="D80" s="11"/>
      <c r="E80" s="9"/>
      <c r="F80" s="11"/>
      <c r="G80" s="12"/>
      <c r="H80" s="11"/>
      <c r="I80" s="12"/>
      <c r="J80" s="11"/>
      <c r="K80" s="12"/>
      <c r="L80" s="11"/>
      <c r="M80" s="12"/>
      <c r="N80" s="11"/>
      <c r="O80" s="12"/>
      <c r="P80" s="11"/>
      <c r="Q80" s="9"/>
      <c r="R80" s="11"/>
      <c r="S80" s="12"/>
      <c r="T80" s="11"/>
      <c r="U80" s="12"/>
      <c r="V80" s="11"/>
      <c r="W80" s="9"/>
      <c r="X80" s="11"/>
      <c r="Y80" s="9"/>
      <c r="Z80" s="11"/>
      <c r="AA80" s="12"/>
      <c r="AB80" s="11"/>
      <c r="AC80" s="9"/>
      <c r="AD80" s="9"/>
      <c r="AE80" s="13">
        <f t="shared" si="3"/>
        <v>0</v>
      </c>
    </row>
  </sheetData>
  <mergeCells count="40">
    <mergeCell ref="L5:M5"/>
    <mergeCell ref="AB5:AC5"/>
    <mergeCell ref="V5:W5"/>
    <mergeCell ref="X5:Y5"/>
    <mergeCell ref="Z5:AA5"/>
    <mergeCell ref="AB4:AC4"/>
    <mergeCell ref="P3:Q3"/>
    <mergeCell ref="Z3:AA3"/>
    <mergeCell ref="AB3:AC3"/>
    <mergeCell ref="T3:U3"/>
    <mergeCell ref="V3:W3"/>
    <mergeCell ref="X3:Y3"/>
    <mergeCell ref="Z4:AA4"/>
    <mergeCell ref="N3:O3"/>
    <mergeCell ref="R3:S3"/>
    <mergeCell ref="L3:M3"/>
    <mergeCell ref="F5:G5"/>
    <mergeCell ref="R5:S5"/>
    <mergeCell ref="F4:G4"/>
    <mergeCell ref="L4:M4"/>
    <mergeCell ref="P4:Q4"/>
    <mergeCell ref="H4:I4"/>
    <mergeCell ref="N5:O5"/>
    <mergeCell ref="N4:O4"/>
    <mergeCell ref="V4:W4"/>
    <mergeCell ref="X4:Y4"/>
    <mergeCell ref="T5:U5"/>
    <mergeCell ref="T4:U4"/>
    <mergeCell ref="R4:S4"/>
    <mergeCell ref="P5:Q5"/>
    <mergeCell ref="A3:A5"/>
    <mergeCell ref="J5:K5"/>
    <mergeCell ref="D3:E3"/>
    <mergeCell ref="D5:E5"/>
    <mergeCell ref="J4:K4"/>
    <mergeCell ref="D4:E4"/>
    <mergeCell ref="F3:G3"/>
    <mergeCell ref="H3:I3"/>
    <mergeCell ref="J3:K3"/>
    <mergeCell ref="H5:I5"/>
  </mergeCells>
  <printOptions/>
  <pageMargins left="0.82" right="0.83" top="0.39" bottom="0.5905511811023623" header="0.5118110236220472" footer="0.5118110236220472"/>
  <pageSetup fitToHeight="12" fitToWidth="1" horizontalDpi="300" verticalDpi="300" orientation="landscape" paperSize="9" scale="5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7"/>
  <sheetViews>
    <sheetView zoomScale="50" zoomScaleNormal="50" workbookViewId="0" topLeftCell="A1">
      <selection activeCell="AA22" sqref="AA22"/>
    </sheetView>
  </sheetViews>
  <sheetFormatPr defaultColWidth="11.421875" defaultRowHeight="12.75"/>
  <cols>
    <col min="1" max="1" width="5.140625" style="1" customWidth="1"/>
    <col min="2" max="2" width="30.00390625" style="28" customWidth="1"/>
    <col min="3" max="3" width="16.421875" style="26" customWidth="1"/>
    <col min="4" max="4" width="3.8515625" style="2" customWidth="1"/>
    <col min="5" max="5" width="8.140625" style="1" customWidth="1"/>
    <col min="6" max="6" width="3.8515625" style="2" customWidth="1"/>
    <col min="7" max="7" width="9.8515625" style="1" customWidth="1"/>
    <col min="8" max="8" width="3.8515625" style="2" customWidth="1"/>
    <col min="9" max="9" width="9.00390625" style="1" customWidth="1"/>
    <col min="10" max="10" width="3.8515625" style="2" customWidth="1"/>
    <col min="11" max="11" width="8.140625" style="5" customWidth="1"/>
    <col min="12" max="12" width="3.8515625" style="2" customWidth="1"/>
    <col min="13" max="13" width="8.140625" style="5" customWidth="1"/>
    <col min="14" max="14" width="3.8515625" style="2" customWidth="1"/>
    <col min="15" max="15" width="8.421875" style="5" customWidth="1"/>
    <col min="16" max="16" width="4.421875" style="2" customWidth="1"/>
    <col min="17" max="17" width="10.140625" style="1" customWidth="1"/>
    <col min="18" max="18" width="3.8515625" style="2" customWidth="1"/>
    <col min="19" max="19" width="9.28125" style="1" customWidth="1"/>
    <col min="20" max="20" width="3.8515625" style="2" customWidth="1"/>
    <col min="21" max="21" width="10.7109375" style="1" customWidth="1"/>
    <col min="22" max="22" width="3.8515625" style="2" customWidth="1"/>
    <col min="23" max="23" width="8.140625" style="1" customWidth="1"/>
    <col min="24" max="24" width="3.8515625" style="2" customWidth="1"/>
    <col min="25" max="25" width="9.8515625" style="1" customWidth="1"/>
    <col min="26" max="26" width="3.8515625" style="2" customWidth="1"/>
    <col min="27" max="27" width="8.140625" style="5" customWidth="1"/>
    <col min="28" max="28" width="3.8515625" style="2" customWidth="1"/>
    <col min="29" max="29" width="9.8515625" style="1" customWidth="1"/>
    <col min="30" max="30" width="7.421875" style="1" customWidth="1"/>
    <col min="31" max="31" width="8.7109375" style="0" customWidth="1"/>
  </cols>
  <sheetData>
    <row r="1" spans="4:26" ht="27.75">
      <c r="D1" s="3"/>
      <c r="L1" s="4"/>
      <c r="M1" s="33" t="s">
        <v>22</v>
      </c>
      <c r="N1" s="4"/>
      <c r="P1" s="3"/>
      <c r="T1" s="3"/>
      <c r="Z1" s="4"/>
    </row>
    <row r="2" ht="15"/>
    <row r="3" spans="1:31" s="18" customFormat="1" ht="15.75">
      <c r="A3" s="38" t="s">
        <v>0</v>
      </c>
      <c r="B3" s="29"/>
      <c r="C3" s="15"/>
      <c r="D3" s="42" t="s">
        <v>15</v>
      </c>
      <c r="E3" s="43"/>
      <c r="F3" s="42" t="s">
        <v>16</v>
      </c>
      <c r="G3" s="43"/>
      <c r="H3" s="46" t="s">
        <v>19</v>
      </c>
      <c r="I3" s="47"/>
      <c r="J3" s="46" t="s">
        <v>17</v>
      </c>
      <c r="K3" s="47"/>
      <c r="L3" s="46" t="s">
        <v>18</v>
      </c>
      <c r="M3" s="47"/>
      <c r="N3" s="46" t="s">
        <v>12</v>
      </c>
      <c r="O3" s="47"/>
      <c r="P3" s="42" t="s">
        <v>9</v>
      </c>
      <c r="Q3" s="43"/>
      <c r="R3" s="42" t="s">
        <v>13</v>
      </c>
      <c r="S3" s="43"/>
      <c r="T3" s="42" t="s">
        <v>2</v>
      </c>
      <c r="U3" s="43"/>
      <c r="V3" s="42" t="s">
        <v>1</v>
      </c>
      <c r="W3" s="43"/>
      <c r="X3" s="42" t="s">
        <v>20</v>
      </c>
      <c r="Y3" s="43"/>
      <c r="Z3" s="46" t="s">
        <v>14</v>
      </c>
      <c r="AA3" s="47"/>
      <c r="AB3" s="42" t="s">
        <v>2</v>
      </c>
      <c r="AC3" s="43"/>
      <c r="AD3" s="6" t="s">
        <v>3</v>
      </c>
      <c r="AE3" s="6" t="s">
        <v>4</v>
      </c>
    </row>
    <row r="4" spans="1:31" s="8" customFormat="1" ht="15.75">
      <c r="A4" s="39"/>
      <c r="B4" s="30" t="s">
        <v>5</v>
      </c>
      <c r="C4" s="16" t="s">
        <v>21</v>
      </c>
      <c r="D4" s="40" t="s">
        <v>91</v>
      </c>
      <c r="E4" s="41"/>
      <c r="F4" s="40" t="s">
        <v>106</v>
      </c>
      <c r="G4" s="41"/>
      <c r="H4" s="40" t="s">
        <v>107</v>
      </c>
      <c r="I4" s="41"/>
      <c r="J4" s="40" t="s">
        <v>108</v>
      </c>
      <c r="K4" s="41"/>
      <c r="L4" s="40" t="s">
        <v>109</v>
      </c>
      <c r="M4" s="41"/>
      <c r="N4" s="40" t="s">
        <v>110</v>
      </c>
      <c r="O4" s="41"/>
      <c r="P4" s="40" t="s">
        <v>111</v>
      </c>
      <c r="Q4" s="41"/>
      <c r="R4" s="40" t="s">
        <v>110</v>
      </c>
      <c r="S4" s="41"/>
      <c r="T4" s="40" t="s">
        <v>112</v>
      </c>
      <c r="U4" s="41"/>
      <c r="V4" s="40" t="s">
        <v>113</v>
      </c>
      <c r="W4" s="41"/>
      <c r="X4" s="40" t="s">
        <v>114</v>
      </c>
      <c r="Y4" s="41"/>
      <c r="Z4" s="40" t="s">
        <v>115</v>
      </c>
      <c r="AA4" s="41"/>
      <c r="AB4" s="40" t="s">
        <v>10</v>
      </c>
      <c r="AC4" s="41"/>
      <c r="AD4" s="7" t="s">
        <v>6</v>
      </c>
      <c r="AE4" s="7" t="s">
        <v>6</v>
      </c>
    </row>
    <row r="5" spans="1:31" s="8" customFormat="1" ht="15.75">
      <c r="A5" s="39"/>
      <c r="B5" s="31"/>
      <c r="C5" s="16"/>
      <c r="D5" s="44">
        <v>39908</v>
      </c>
      <c r="E5" s="45"/>
      <c r="F5" s="40">
        <v>39934</v>
      </c>
      <c r="G5" s="41"/>
      <c r="H5" s="40">
        <v>39950</v>
      </c>
      <c r="I5" s="41"/>
      <c r="J5" s="40">
        <v>39978</v>
      </c>
      <c r="K5" s="41"/>
      <c r="L5" s="40">
        <v>39985</v>
      </c>
      <c r="M5" s="41"/>
      <c r="N5" s="40">
        <v>39999</v>
      </c>
      <c r="O5" s="41"/>
      <c r="P5" s="40">
        <v>40013</v>
      </c>
      <c r="Q5" s="41"/>
      <c r="R5" s="40">
        <v>40027</v>
      </c>
      <c r="S5" s="41"/>
      <c r="T5" s="40">
        <v>40034</v>
      </c>
      <c r="U5" s="41"/>
      <c r="V5" s="40">
        <v>40040</v>
      </c>
      <c r="W5" s="41"/>
      <c r="X5" s="40">
        <v>40061</v>
      </c>
      <c r="Y5" s="41"/>
      <c r="Z5" s="40">
        <v>40069</v>
      </c>
      <c r="AA5" s="41"/>
      <c r="AB5" s="40">
        <v>40090</v>
      </c>
      <c r="AC5" s="41"/>
      <c r="AD5" s="7" t="s">
        <v>7</v>
      </c>
      <c r="AE5" s="7" t="s">
        <v>8</v>
      </c>
    </row>
    <row r="6" spans="1:31" s="8" customFormat="1" ht="18" customHeight="1">
      <c r="A6" s="14">
        <v>1</v>
      </c>
      <c r="B6" s="20" t="s">
        <v>74</v>
      </c>
      <c r="C6" s="27" t="s">
        <v>71</v>
      </c>
      <c r="D6" s="11">
        <v>7</v>
      </c>
      <c r="E6" s="12">
        <f>(D6*1000)/67</f>
        <v>104.4776119402985</v>
      </c>
      <c r="F6" s="11">
        <v>10</v>
      </c>
      <c r="G6" s="12"/>
      <c r="H6" s="11">
        <v>5</v>
      </c>
      <c r="I6" s="12">
        <f>(H6*1000)/48</f>
        <v>104.16666666666667</v>
      </c>
      <c r="J6" s="11"/>
      <c r="K6" s="12"/>
      <c r="L6" s="11">
        <v>23</v>
      </c>
      <c r="M6" s="12"/>
      <c r="N6" s="11"/>
      <c r="O6" s="12"/>
      <c r="P6" s="11">
        <v>1</v>
      </c>
      <c r="Q6" s="12">
        <f>(P6*1000)/62</f>
        <v>16.129032258064516</v>
      </c>
      <c r="R6" s="11">
        <v>8</v>
      </c>
      <c r="S6" s="12"/>
      <c r="T6" s="11">
        <v>11</v>
      </c>
      <c r="U6" s="12"/>
      <c r="V6" s="11">
        <v>10</v>
      </c>
      <c r="W6" s="12">
        <f>(V6*1000)/83</f>
        <v>120.48192771084338</v>
      </c>
      <c r="X6" s="11">
        <v>1</v>
      </c>
      <c r="Y6" s="12">
        <f>(X6*1000)/49</f>
        <v>20.408163265306122</v>
      </c>
      <c r="Z6" s="11">
        <v>25</v>
      </c>
      <c r="AA6" s="12"/>
      <c r="AB6" s="11"/>
      <c r="AC6" s="12"/>
      <c r="AD6" s="9">
        <v>5</v>
      </c>
      <c r="AE6" s="13">
        <f aca="true" t="shared" si="0" ref="AE6:AE37">E6+G6+I6+K6+M6+O6+Q6+S6+U6+W6+Y6+AA6+AC6</f>
        <v>365.6634018411792</v>
      </c>
    </row>
    <row r="7" spans="1:31" s="8" customFormat="1" ht="18" customHeight="1">
      <c r="A7" s="14">
        <v>2</v>
      </c>
      <c r="B7" s="20" t="s">
        <v>93</v>
      </c>
      <c r="C7" s="25" t="s">
        <v>94</v>
      </c>
      <c r="D7" s="11">
        <v>31</v>
      </c>
      <c r="E7" s="12"/>
      <c r="F7" s="11">
        <v>1</v>
      </c>
      <c r="G7" s="12">
        <f>(F7*1000)/27</f>
        <v>37.03703703703704</v>
      </c>
      <c r="H7" s="11">
        <v>23</v>
      </c>
      <c r="I7" s="12"/>
      <c r="J7" s="11">
        <v>7</v>
      </c>
      <c r="K7" s="12">
        <f>(J7*1000)/42</f>
        <v>166.66666666666666</v>
      </c>
      <c r="L7" s="11">
        <v>2</v>
      </c>
      <c r="M7" s="12">
        <f>(L7*1000)/52</f>
        <v>38.46153846153846</v>
      </c>
      <c r="N7" s="11"/>
      <c r="O7" s="12"/>
      <c r="P7" s="11"/>
      <c r="Q7" s="12"/>
      <c r="R7" s="11">
        <v>6</v>
      </c>
      <c r="S7" s="12">
        <f>(R7*1000)/54</f>
        <v>111.11111111111111</v>
      </c>
      <c r="T7" s="11"/>
      <c r="U7" s="12"/>
      <c r="V7" s="11"/>
      <c r="W7" s="12"/>
      <c r="X7" s="11">
        <v>23</v>
      </c>
      <c r="Y7" s="12"/>
      <c r="Z7" s="11">
        <v>2</v>
      </c>
      <c r="AA7" s="12">
        <f>(Z7*1000)/50</f>
        <v>40</v>
      </c>
      <c r="AB7" s="11"/>
      <c r="AC7" s="9"/>
      <c r="AD7" s="9">
        <v>5</v>
      </c>
      <c r="AE7" s="13">
        <f t="shared" si="0"/>
        <v>393.27635327635323</v>
      </c>
    </row>
    <row r="8" spans="1:31" ht="18" customHeight="1">
      <c r="A8" s="14">
        <v>3</v>
      </c>
      <c r="B8" s="17" t="s">
        <v>65</v>
      </c>
      <c r="C8" s="25" t="s">
        <v>61</v>
      </c>
      <c r="D8" s="11">
        <v>1</v>
      </c>
      <c r="E8" s="12">
        <f>(D8*1000)/67</f>
        <v>14.925373134328359</v>
      </c>
      <c r="F8" s="11">
        <v>13</v>
      </c>
      <c r="G8" s="12"/>
      <c r="H8" s="11"/>
      <c r="I8" s="12"/>
      <c r="J8" s="11"/>
      <c r="K8" s="12"/>
      <c r="L8" s="11"/>
      <c r="M8" s="12"/>
      <c r="N8" s="11"/>
      <c r="O8" s="12"/>
      <c r="P8" s="11">
        <v>5</v>
      </c>
      <c r="Q8" s="12">
        <f>(P8*1000)/62</f>
        <v>80.64516129032258</v>
      </c>
      <c r="R8" s="11"/>
      <c r="S8" s="12"/>
      <c r="T8" s="11">
        <v>19</v>
      </c>
      <c r="U8" s="12">
        <f>(T8*1000)/72</f>
        <v>263.8888888888889</v>
      </c>
      <c r="V8" s="11"/>
      <c r="W8" s="12"/>
      <c r="X8" s="11">
        <v>2</v>
      </c>
      <c r="Y8" s="12">
        <f>(X8*1000)/49</f>
        <v>40.816326530612244</v>
      </c>
      <c r="Z8" s="11">
        <v>4</v>
      </c>
      <c r="AA8" s="12">
        <f>(Z8*1000)/50</f>
        <v>80</v>
      </c>
      <c r="AB8" s="11"/>
      <c r="AC8" s="12"/>
      <c r="AD8" s="9">
        <v>5</v>
      </c>
      <c r="AE8" s="13">
        <f t="shared" si="0"/>
        <v>480.2757498441521</v>
      </c>
    </row>
    <row r="9" spans="1:31" ht="18" customHeight="1">
      <c r="A9" s="14">
        <v>4</v>
      </c>
      <c r="B9" s="20" t="s">
        <v>72</v>
      </c>
      <c r="C9" s="25" t="s">
        <v>71</v>
      </c>
      <c r="D9" s="11"/>
      <c r="E9" s="12"/>
      <c r="F9" s="11">
        <v>9</v>
      </c>
      <c r="G9" s="12"/>
      <c r="H9" s="11">
        <v>13</v>
      </c>
      <c r="I9" s="12"/>
      <c r="J9" s="11"/>
      <c r="K9" s="12"/>
      <c r="L9" s="11">
        <v>5</v>
      </c>
      <c r="M9" s="12">
        <f>(L9*1000)/52</f>
        <v>96.15384615384616</v>
      </c>
      <c r="N9" s="11"/>
      <c r="O9" s="12"/>
      <c r="P9" s="11">
        <v>4</v>
      </c>
      <c r="Q9" s="12">
        <f>(P9*1000)/62</f>
        <v>64.51612903225806</v>
      </c>
      <c r="R9" s="11">
        <v>5</v>
      </c>
      <c r="S9" s="12">
        <f>(R9*1000)/54</f>
        <v>92.5925925925926</v>
      </c>
      <c r="T9" s="11">
        <v>15</v>
      </c>
      <c r="U9" s="12"/>
      <c r="V9" s="11">
        <v>17</v>
      </c>
      <c r="W9" s="12">
        <f>(V9*1000)/83</f>
        <v>204.81927710843374</v>
      </c>
      <c r="X9" s="11">
        <v>6</v>
      </c>
      <c r="Y9" s="12">
        <f>(X9*1000)/49</f>
        <v>122.44897959183673</v>
      </c>
      <c r="Z9" s="11">
        <v>14</v>
      </c>
      <c r="AA9" s="12"/>
      <c r="AB9" s="11"/>
      <c r="AC9" s="12"/>
      <c r="AD9" s="9">
        <v>5</v>
      </c>
      <c r="AE9" s="13">
        <f t="shared" si="0"/>
        <v>580.5308244789674</v>
      </c>
    </row>
    <row r="10" spans="1:31" ht="18" customHeight="1">
      <c r="A10" s="14">
        <v>5</v>
      </c>
      <c r="B10" s="20" t="s">
        <v>97</v>
      </c>
      <c r="C10" s="27" t="s">
        <v>94</v>
      </c>
      <c r="D10" s="11"/>
      <c r="E10" s="9"/>
      <c r="F10" s="11">
        <v>1</v>
      </c>
      <c r="G10" s="12">
        <f>(F10*1000)/27</f>
        <v>37.03703703703704</v>
      </c>
      <c r="H10" s="11">
        <v>16</v>
      </c>
      <c r="I10" s="12"/>
      <c r="J10" s="11">
        <v>1</v>
      </c>
      <c r="K10" s="12">
        <f>(J10*1000)/42</f>
        <v>23.80952380952381</v>
      </c>
      <c r="L10" s="11"/>
      <c r="M10" s="12"/>
      <c r="N10" s="11">
        <v>5</v>
      </c>
      <c r="O10" s="12">
        <f>(N10*1000)/54</f>
        <v>92.5925925925926</v>
      </c>
      <c r="P10" s="11"/>
      <c r="Q10" s="12"/>
      <c r="R10" s="11"/>
      <c r="S10" s="12"/>
      <c r="T10" s="11">
        <v>23</v>
      </c>
      <c r="U10" s="12">
        <f>(T10*1000)/72</f>
        <v>319.44444444444446</v>
      </c>
      <c r="V10" s="11"/>
      <c r="W10" s="12"/>
      <c r="X10" s="11">
        <v>7</v>
      </c>
      <c r="Y10" s="12">
        <f>(X10*1000)/49</f>
        <v>142.85714285714286</v>
      </c>
      <c r="Z10" s="11"/>
      <c r="AA10" s="12"/>
      <c r="AB10" s="11"/>
      <c r="AC10" s="9"/>
      <c r="AD10" s="9">
        <v>5</v>
      </c>
      <c r="AE10" s="13">
        <f t="shared" si="0"/>
        <v>615.7407407407408</v>
      </c>
    </row>
    <row r="11" spans="1:31" ht="18" customHeight="1">
      <c r="A11" s="14">
        <v>6</v>
      </c>
      <c r="B11" s="20" t="s">
        <v>104</v>
      </c>
      <c r="C11" s="25" t="s">
        <v>94</v>
      </c>
      <c r="D11" s="11"/>
      <c r="E11" s="9"/>
      <c r="F11" s="11"/>
      <c r="G11" s="12"/>
      <c r="H11" s="11">
        <v>8</v>
      </c>
      <c r="I11" s="12">
        <f>(H11*1000)/48</f>
        <v>166.66666666666666</v>
      </c>
      <c r="J11" s="11"/>
      <c r="K11" s="12"/>
      <c r="L11" s="11"/>
      <c r="M11" s="12"/>
      <c r="N11" s="11"/>
      <c r="O11" s="12"/>
      <c r="P11" s="11">
        <v>13</v>
      </c>
      <c r="Q11" s="12">
        <f>(P11*1000)/62</f>
        <v>209.67741935483872</v>
      </c>
      <c r="R11" s="11">
        <v>1</v>
      </c>
      <c r="S11" s="12">
        <f>(R11*1000)/54</f>
        <v>18.51851851851852</v>
      </c>
      <c r="T11" s="11">
        <v>14</v>
      </c>
      <c r="U11" s="12">
        <f>(T11*1000)/72</f>
        <v>194.44444444444446</v>
      </c>
      <c r="V11" s="11"/>
      <c r="W11" s="12"/>
      <c r="X11" s="11"/>
      <c r="Y11" s="12"/>
      <c r="Z11" s="11">
        <v>3</v>
      </c>
      <c r="AA11" s="12">
        <f>(Z11*1000)/50</f>
        <v>60</v>
      </c>
      <c r="AB11" s="11"/>
      <c r="AC11" s="9"/>
      <c r="AD11" s="9">
        <v>5</v>
      </c>
      <c r="AE11" s="13">
        <f t="shared" si="0"/>
        <v>649.3070489844683</v>
      </c>
    </row>
    <row r="12" spans="1:31" s="8" customFormat="1" ht="18" customHeight="1">
      <c r="A12" s="14">
        <v>7</v>
      </c>
      <c r="B12" s="24" t="s">
        <v>76</v>
      </c>
      <c r="C12" s="25" t="s">
        <v>71</v>
      </c>
      <c r="D12" s="11"/>
      <c r="E12" s="12"/>
      <c r="F12" s="11">
        <v>10</v>
      </c>
      <c r="G12" s="12"/>
      <c r="H12" s="11">
        <v>11</v>
      </c>
      <c r="I12" s="12"/>
      <c r="J12" s="11">
        <v>4</v>
      </c>
      <c r="K12" s="12">
        <f>(J12*1000)/42</f>
        <v>95.23809523809524</v>
      </c>
      <c r="L12" s="11">
        <v>10</v>
      </c>
      <c r="M12" s="12">
        <f>(L12*1000)/52</f>
        <v>192.30769230769232</v>
      </c>
      <c r="N12" s="11"/>
      <c r="O12" s="12"/>
      <c r="P12" s="11">
        <v>26</v>
      </c>
      <c r="Q12" s="12"/>
      <c r="R12" s="11"/>
      <c r="S12" s="12"/>
      <c r="T12" s="11">
        <v>31</v>
      </c>
      <c r="U12" s="12"/>
      <c r="V12" s="11">
        <v>12</v>
      </c>
      <c r="W12" s="12">
        <f>(V12*1000)/83</f>
        <v>144.57831325301206</v>
      </c>
      <c r="X12" s="11">
        <v>3</v>
      </c>
      <c r="Y12" s="12">
        <f>(X12*1000)/49</f>
        <v>61.224489795918366</v>
      </c>
      <c r="Z12" s="11">
        <v>10</v>
      </c>
      <c r="AA12" s="12">
        <f>(Z12*1000)/50</f>
        <v>200</v>
      </c>
      <c r="AB12" s="11"/>
      <c r="AC12" s="12"/>
      <c r="AD12" s="9">
        <v>5</v>
      </c>
      <c r="AE12" s="13">
        <f t="shared" si="0"/>
        <v>693.348590594718</v>
      </c>
    </row>
    <row r="13" spans="1:31" s="8" customFormat="1" ht="18" customHeight="1">
      <c r="A13" s="14">
        <v>8</v>
      </c>
      <c r="B13" s="20" t="s">
        <v>43</v>
      </c>
      <c r="C13" s="25" t="s">
        <v>2</v>
      </c>
      <c r="D13" s="11">
        <v>6</v>
      </c>
      <c r="E13" s="12">
        <f>(D13*1000)/67</f>
        <v>89.55223880597015</v>
      </c>
      <c r="F13" s="11">
        <v>7</v>
      </c>
      <c r="G13" s="12"/>
      <c r="H13" s="11">
        <v>24</v>
      </c>
      <c r="I13" s="12"/>
      <c r="J13" s="11"/>
      <c r="K13" s="12"/>
      <c r="L13" s="11">
        <v>9</v>
      </c>
      <c r="M13" s="12">
        <f>(L13*1000)/52</f>
        <v>173.07692307692307</v>
      </c>
      <c r="N13" s="11">
        <v>19</v>
      </c>
      <c r="O13" s="12"/>
      <c r="P13" s="11">
        <v>9</v>
      </c>
      <c r="Q13" s="12">
        <f>(P13*1000)/62</f>
        <v>145.16129032258064</v>
      </c>
      <c r="R13" s="11"/>
      <c r="S13" s="12"/>
      <c r="T13" s="11"/>
      <c r="U13" s="12"/>
      <c r="V13" s="11">
        <v>7</v>
      </c>
      <c r="W13" s="12">
        <f>(V13*1000)/83</f>
        <v>84.33734939759036</v>
      </c>
      <c r="X13" s="11">
        <v>11</v>
      </c>
      <c r="Y13" s="12">
        <f>(X13*1000)/49</f>
        <v>224.48979591836735</v>
      </c>
      <c r="Z13" s="11"/>
      <c r="AA13" s="12"/>
      <c r="AB13" s="11"/>
      <c r="AC13" s="9"/>
      <c r="AD13" s="9">
        <v>5</v>
      </c>
      <c r="AE13" s="13">
        <f t="shared" si="0"/>
        <v>716.6175975214314</v>
      </c>
    </row>
    <row r="14" spans="1:31" ht="18" customHeight="1">
      <c r="A14" s="14">
        <v>9</v>
      </c>
      <c r="B14" s="20" t="s">
        <v>31</v>
      </c>
      <c r="C14" s="25" t="s">
        <v>15</v>
      </c>
      <c r="D14" s="11">
        <v>33</v>
      </c>
      <c r="E14" s="12"/>
      <c r="F14" s="11"/>
      <c r="G14" s="12"/>
      <c r="H14" s="11">
        <v>2</v>
      </c>
      <c r="I14" s="12">
        <f>(H14*1000)/48</f>
        <v>41.666666666666664</v>
      </c>
      <c r="J14" s="11"/>
      <c r="K14" s="12"/>
      <c r="L14" s="11"/>
      <c r="M14" s="12"/>
      <c r="N14" s="11">
        <v>3</v>
      </c>
      <c r="O14" s="12">
        <f>(N14*1000)/54</f>
        <v>55.55555555555556</v>
      </c>
      <c r="P14" s="11">
        <v>27</v>
      </c>
      <c r="Q14" s="12"/>
      <c r="R14" s="11">
        <v>22</v>
      </c>
      <c r="S14" s="12">
        <f>(R14*1000)/54</f>
        <v>407.4074074074074</v>
      </c>
      <c r="T14" s="11">
        <v>9</v>
      </c>
      <c r="U14" s="12">
        <f>(T14*1000)/72</f>
        <v>125</v>
      </c>
      <c r="V14" s="11"/>
      <c r="W14" s="12"/>
      <c r="X14" s="11"/>
      <c r="Y14" s="12"/>
      <c r="Z14" s="11">
        <v>9</v>
      </c>
      <c r="AA14" s="12">
        <f>(Z14*1000)/50</f>
        <v>180</v>
      </c>
      <c r="AB14" s="11"/>
      <c r="AC14" s="9"/>
      <c r="AD14" s="9">
        <v>5</v>
      </c>
      <c r="AE14" s="13">
        <f t="shared" si="0"/>
        <v>809.6296296296296</v>
      </c>
    </row>
    <row r="15" spans="1:31" ht="18" customHeight="1">
      <c r="A15" s="14">
        <v>10</v>
      </c>
      <c r="B15" s="17" t="s">
        <v>28</v>
      </c>
      <c r="C15" s="25" t="s">
        <v>15</v>
      </c>
      <c r="D15" s="11"/>
      <c r="E15" s="12"/>
      <c r="F15" s="11"/>
      <c r="G15" s="12"/>
      <c r="H15" s="11"/>
      <c r="I15" s="12"/>
      <c r="J15" s="11"/>
      <c r="K15" s="12"/>
      <c r="L15" s="11">
        <v>14</v>
      </c>
      <c r="M15" s="12">
        <f>(L15*1000)/52</f>
        <v>269.2307692307692</v>
      </c>
      <c r="N15" s="11">
        <v>8</v>
      </c>
      <c r="O15" s="12">
        <f>(N15*1000)/54</f>
        <v>148.14814814814815</v>
      </c>
      <c r="P15" s="11">
        <v>10</v>
      </c>
      <c r="Q15" s="12">
        <f>(P15*1000)/62</f>
        <v>161.29032258064515</v>
      </c>
      <c r="R15" s="11"/>
      <c r="S15" s="12"/>
      <c r="T15" s="11">
        <v>25</v>
      </c>
      <c r="U15" s="12"/>
      <c r="V15" s="11">
        <v>1</v>
      </c>
      <c r="W15" s="12">
        <f>(V15*1000)/83</f>
        <v>12.048192771084338</v>
      </c>
      <c r="X15" s="11"/>
      <c r="Y15" s="12"/>
      <c r="Z15" s="11">
        <v>11</v>
      </c>
      <c r="AA15" s="12">
        <f>(Z15*1000)/50</f>
        <v>220</v>
      </c>
      <c r="AB15" s="11"/>
      <c r="AC15" s="9"/>
      <c r="AD15" s="9">
        <v>5</v>
      </c>
      <c r="AE15" s="13">
        <f t="shared" si="0"/>
        <v>810.7174327306469</v>
      </c>
    </row>
    <row r="16" spans="1:31" s="8" customFormat="1" ht="18" customHeight="1">
      <c r="A16" s="14">
        <v>11</v>
      </c>
      <c r="B16" s="20" t="s">
        <v>73</v>
      </c>
      <c r="C16" s="25" t="s">
        <v>71</v>
      </c>
      <c r="D16" s="11">
        <v>14</v>
      </c>
      <c r="E16" s="12">
        <f>(D16*1000)/67</f>
        <v>208.955223880597</v>
      </c>
      <c r="F16" s="11">
        <v>8</v>
      </c>
      <c r="G16" s="12">
        <f>(F16*1000)/27</f>
        <v>296.2962962962963</v>
      </c>
      <c r="H16" s="11">
        <v>3</v>
      </c>
      <c r="I16" s="12">
        <f>(H16*1000)/48</f>
        <v>62.5</v>
      </c>
      <c r="J16" s="11"/>
      <c r="K16" s="12"/>
      <c r="L16" s="11"/>
      <c r="M16" s="12"/>
      <c r="N16" s="11"/>
      <c r="O16" s="12"/>
      <c r="P16" s="11"/>
      <c r="Q16" s="12"/>
      <c r="R16" s="11"/>
      <c r="S16" s="12"/>
      <c r="T16" s="11"/>
      <c r="U16" s="12"/>
      <c r="V16" s="11">
        <v>25</v>
      </c>
      <c r="W16" s="12">
        <f>(V16*1000)/83</f>
        <v>301.2048192771084</v>
      </c>
      <c r="X16" s="11">
        <v>17</v>
      </c>
      <c r="Y16" s="12"/>
      <c r="Z16" s="11">
        <v>1</v>
      </c>
      <c r="AA16" s="12">
        <f>(Z16*1000)/50</f>
        <v>20</v>
      </c>
      <c r="AB16" s="11"/>
      <c r="AC16" s="12"/>
      <c r="AD16" s="9">
        <v>5</v>
      </c>
      <c r="AE16" s="13">
        <f t="shared" si="0"/>
        <v>888.9563394540017</v>
      </c>
    </row>
    <row r="17" spans="1:31" ht="18" customHeight="1">
      <c r="A17" s="14">
        <v>12</v>
      </c>
      <c r="B17" s="24" t="s">
        <v>64</v>
      </c>
      <c r="C17" s="25" t="s">
        <v>61</v>
      </c>
      <c r="D17" s="11">
        <v>22</v>
      </c>
      <c r="E17" s="12"/>
      <c r="F17" s="11">
        <v>2</v>
      </c>
      <c r="G17" s="12">
        <f>(F17*1000)/27</f>
        <v>74.07407407407408</v>
      </c>
      <c r="H17" s="11"/>
      <c r="I17" s="12"/>
      <c r="J17" s="11">
        <v>13</v>
      </c>
      <c r="K17" s="12"/>
      <c r="L17" s="11">
        <v>11</v>
      </c>
      <c r="M17" s="12">
        <f>(L17*1000)/52</f>
        <v>211.53846153846155</v>
      </c>
      <c r="N17" s="11"/>
      <c r="O17" s="12"/>
      <c r="P17" s="11"/>
      <c r="Q17" s="12"/>
      <c r="R17" s="11">
        <v>10</v>
      </c>
      <c r="S17" s="12">
        <f>(R17*1000)/54</f>
        <v>185.1851851851852</v>
      </c>
      <c r="T17" s="11">
        <v>21</v>
      </c>
      <c r="U17" s="12">
        <f>(T17*1000)/72</f>
        <v>291.6666666666667</v>
      </c>
      <c r="V17" s="11"/>
      <c r="W17" s="12"/>
      <c r="X17" s="11"/>
      <c r="Y17" s="12"/>
      <c r="Z17" s="11">
        <v>8</v>
      </c>
      <c r="AA17" s="12">
        <f>(Z17*1000)/50</f>
        <v>160</v>
      </c>
      <c r="AB17" s="11"/>
      <c r="AC17" s="12"/>
      <c r="AD17" s="9">
        <v>5</v>
      </c>
      <c r="AE17" s="13">
        <f t="shared" si="0"/>
        <v>922.4643874643875</v>
      </c>
    </row>
    <row r="18" spans="1:31" ht="18" customHeight="1">
      <c r="A18" s="14">
        <v>13</v>
      </c>
      <c r="B18" s="20" t="s">
        <v>51</v>
      </c>
      <c r="C18" s="25" t="s">
        <v>2</v>
      </c>
      <c r="D18" s="11">
        <v>19</v>
      </c>
      <c r="E18" s="12">
        <f>(D18*1000)/67</f>
        <v>283.5820895522388</v>
      </c>
      <c r="F18" s="11">
        <v>4</v>
      </c>
      <c r="G18" s="12">
        <f>(F18*1000)/27</f>
        <v>148.14814814814815</v>
      </c>
      <c r="H18" s="11"/>
      <c r="I18" s="12"/>
      <c r="J18" s="11">
        <v>17</v>
      </c>
      <c r="K18" s="12"/>
      <c r="L18" s="11"/>
      <c r="M18" s="12"/>
      <c r="N18" s="11">
        <v>15</v>
      </c>
      <c r="O18" s="12">
        <f>(N18*1000)/54</f>
        <v>277.77777777777777</v>
      </c>
      <c r="P18" s="11"/>
      <c r="Q18" s="12"/>
      <c r="R18" s="11">
        <v>18</v>
      </c>
      <c r="S18" s="12"/>
      <c r="T18" s="11">
        <v>18</v>
      </c>
      <c r="U18" s="12">
        <f>(T18*1000)/72</f>
        <v>250</v>
      </c>
      <c r="V18" s="11">
        <v>5</v>
      </c>
      <c r="W18" s="12">
        <f>(V18*1000)/83</f>
        <v>60.24096385542169</v>
      </c>
      <c r="X18" s="11">
        <v>24</v>
      </c>
      <c r="Y18" s="12"/>
      <c r="Z18" s="11"/>
      <c r="AA18" s="12"/>
      <c r="AB18" s="11"/>
      <c r="AC18" s="12"/>
      <c r="AD18" s="9">
        <v>5</v>
      </c>
      <c r="AE18" s="13">
        <f t="shared" si="0"/>
        <v>1019.7489793335864</v>
      </c>
    </row>
    <row r="19" spans="1:31" ht="18" customHeight="1">
      <c r="A19" s="14">
        <v>14</v>
      </c>
      <c r="B19" s="20" t="s">
        <v>66</v>
      </c>
      <c r="C19" s="27" t="s">
        <v>61</v>
      </c>
      <c r="D19" s="11">
        <v>21</v>
      </c>
      <c r="E19" s="12">
        <f>(D19*1000)/67</f>
        <v>313.43283582089555</v>
      </c>
      <c r="F19" s="11"/>
      <c r="G19" s="12"/>
      <c r="H19" s="11">
        <v>14</v>
      </c>
      <c r="I19" s="12">
        <f>(H19*1000)/48</f>
        <v>291.6666666666667</v>
      </c>
      <c r="J19" s="11">
        <v>2</v>
      </c>
      <c r="K19" s="12">
        <f>(J19*1000)/42</f>
        <v>47.61904761904762</v>
      </c>
      <c r="L19" s="11">
        <v>17</v>
      </c>
      <c r="M19" s="12">
        <f>(L19*1000)/52</f>
        <v>326.9230769230769</v>
      </c>
      <c r="N19" s="11">
        <v>4</v>
      </c>
      <c r="O19" s="12">
        <f>(N19*1000)/54</f>
        <v>74.07407407407408</v>
      </c>
      <c r="P19" s="11">
        <v>22</v>
      </c>
      <c r="Q19" s="12"/>
      <c r="R19" s="11"/>
      <c r="S19" s="12"/>
      <c r="T19" s="11"/>
      <c r="U19" s="12"/>
      <c r="V19" s="11">
        <v>34</v>
      </c>
      <c r="W19" s="12"/>
      <c r="X19" s="11"/>
      <c r="Y19" s="12"/>
      <c r="Z19" s="11">
        <v>17</v>
      </c>
      <c r="AA19" s="12"/>
      <c r="AB19" s="11"/>
      <c r="AC19" s="12"/>
      <c r="AD19" s="9">
        <v>5</v>
      </c>
      <c r="AE19" s="13">
        <f t="shared" si="0"/>
        <v>1053.7157011037607</v>
      </c>
    </row>
    <row r="20" spans="1:31" ht="18" customHeight="1">
      <c r="A20" s="14">
        <v>15</v>
      </c>
      <c r="B20" s="36" t="s">
        <v>40</v>
      </c>
      <c r="C20" s="25" t="s">
        <v>2</v>
      </c>
      <c r="D20" s="11">
        <v>20</v>
      </c>
      <c r="E20" s="12">
        <f>(D20*1000)/67</f>
        <v>298.5074626865672</v>
      </c>
      <c r="F20" s="11">
        <v>7</v>
      </c>
      <c r="G20" s="12">
        <f>(F20*1000)/27</f>
        <v>259.25925925925924</v>
      </c>
      <c r="H20" s="11"/>
      <c r="I20" s="12"/>
      <c r="J20" s="11"/>
      <c r="K20" s="12"/>
      <c r="L20" s="11"/>
      <c r="M20" s="12"/>
      <c r="N20" s="11">
        <v>24</v>
      </c>
      <c r="O20" s="12"/>
      <c r="P20" s="11">
        <v>17</v>
      </c>
      <c r="Q20" s="12">
        <f>(P20*1000)/62</f>
        <v>274.19354838709677</v>
      </c>
      <c r="R20" s="11">
        <v>20</v>
      </c>
      <c r="S20" s="12"/>
      <c r="T20" s="11"/>
      <c r="U20" s="12"/>
      <c r="V20" s="11">
        <v>28</v>
      </c>
      <c r="W20" s="12"/>
      <c r="X20" s="11">
        <v>5</v>
      </c>
      <c r="Y20" s="12">
        <f>(X20*1000)/49</f>
        <v>102.04081632653062</v>
      </c>
      <c r="Z20" s="11">
        <v>6</v>
      </c>
      <c r="AA20" s="12">
        <f>(Z20*1000)/50</f>
        <v>120</v>
      </c>
      <c r="AB20" s="11"/>
      <c r="AC20" s="12"/>
      <c r="AD20" s="9">
        <v>5</v>
      </c>
      <c r="AE20" s="13">
        <f t="shared" si="0"/>
        <v>1054.001086659454</v>
      </c>
    </row>
    <row r="21" spans="1:31" s="8" customFormat="1" ht="18" customHeight="1">
      <c r="A21" s="14">
        <v>16</v>
      </c>
      <c r="B21" s="24" t="s">
        <v>45</v>
      </c>
      <c r="C21" s="25" t="s">
        <v>2</v>
      </c>
      <c r="D21" s="11">
        <v>4</v>
      </c>
      <c r="E21" s="12">
        <f>(D21*1000)/67</f>
        <v>59.701492537313435</v>
      </c>
      <c r="F21" s="11"/>
      <c r="G21" s="12"/>
      <c r="H21" s="11">
        <v>22</v>
      </c>
      <c r="I21" s="12"/>
      <c r="J21" s="11"/>
      <c r="K21" s="12"/>
      <c r="L21" s="11">
        <v>13</v>
      </c>
      <c r="M21" s="12">
        <f>(L21*1000)/52</f>
        <v>250</v>
      </c>
      <c r="N21" s="11">
        <v>17</v>
      </c>
      <c r="O21" s="12">
        <f>(N21*1000)/54</f>
        <v>314.81481481481484</v>
      </c>
      <c r="P21" s="11"/>
      <c r="Q21" s="12"/>
      <c r="R21" s="11"/>
      <c r="S21" s="12"/>
      <c r="T21" s="11">
        <v>24</v>
      </c>
      <c r="U21" s="12">
        <f>(T21*1000)/72</f>
        <v>333.3333333333333</v>
      </c>
      <c r="V21" s="11">
        <v>11</v>
      </c>
      <c r="W21" s="12">
        <f>(V21*1000)/83</f>
        <v>132.53012048192772</v>
      </c>
      <c r="X21" s="11"/>
      <c r="Y21" s="12"/>
      <c r="Z21" s="11"/>
      <c r="AA21" s="12"/>
      <c r="AB21" s="11"/>
      <c r="AC21" s="12"/>
      <c r="AD21" s="9">
        <v>5</v>
      </c>
      <c r="AE21" s="13">
        <f t="shared" si="0"/>
        <v>1090.3797611673892</v>
      </c>
    </row>
    <row r="22" spans="1:31" s="8" customFormat="1" ht="18" customHeight="1">
      <c r="A22" s="14">
        <v>17</v>
      </c>
      <c r="B22" s="20" t="s">
        <v>78</v>
      </c>
      <c r="C22" s="25" t="s">
        <v>79</v>
      </c>
      <c r="D22" s="11">
        <v>23</v>
      </c>
      <c r="E22" s="12">
        <f>(D22*1000)/67</f>
        <v>343.2835820895522</v>
      </c>
      <c r="F22" s="11"/>
      <c r="G22" s="12"/>
      <c r="H22" s="11"/>
      <c r="I22" s="12"/>
      <c r="J22" s="11">
        <v>3</v>
      </c>
      <c r="K22" s="12">
        <f>(J22*1000)/42</f>
        <v>71.42857142857143</v>
      </c>
      <c r="L22" s="11">
        <v>26</v>
      </c>
      <c r="M22" s="12">
        <f>(L22*1000)/52</f>
        <v>500</v>
      </c>
      <c r="N22" s="11">
        <v>1</v>
      </c>
      <c r="O22" s="12">
        <f>(N22*1000)/54</f>
        <v>18.51851851851852</v>
      </c>
      <c r="P22" s="11">
        <v>14</v>
      </c>
      <c r="Q22" s="12">
        <f>(P22*1000)/62</f>
        <v>225.80645161290323</v>
      </c>
      <c r="R22" s="11"/>
      <c r="S22" s="12"/>
      <c r="T22" s="11"/>
      <c r="U22" s="12"/>
      <c r="V22" s="11"/>
      <c r="W22" s="12"/>
      <c r="X22" s="11"/>
      <c r="Y22" s="12"/>
      <c r="Z22" s="11"/>
      <c r="AA22" s="12"/>
      <c r="AB22" s="11"/>
      <c r="AC22" s="9"/>
      <c r="AD22" s="9">
        <v>5</v>
      </c>
      <c r="AE22" s="13">
        <f t="shared" si="0"/>
        <v>1159.0371236495453</v>
      </c>
    </row>
    <row r="23" spans="1:31" ht="18" customHeight="1">
      <c r="A23" s="14">
        <v>18</v>
      </c>
      <c r="B23" s="20" t="s">
        <v>67</v>
      </c>
      <c r="C23" s="25" t="s">
        <v>61</v>
      </c>
      <c r="D23" s="11"/>
      <c r="E23" s="12"/>
      <c r="F23" s="11"/>
      <c r="G23" s="12"/>
      <c r="H23" s="11"/>
      <c r="I23" s="12"/>
      <c r="J23" s="11"/>
      <c r="K23" s="12"/>
      <c r="L23" s="11"/>
      <c r="M23" s="12"/>
      <c r="N23" s="11">
        <v>14</v>
      </c>
      <c r="O23" s="12">
        <f>(N23*1000)/54</f>
        <v>259.25925925925924</v>
      </c>
      <c r="P23" s="11"/>
      <c r="Q23" s="12"/>
      <c r="R23" s="11">
        <v>26</v>
      </c>
      <c r="S23" s="12">
        <f>(R23*1000)/54</f>
        <v>481.48148148148147</v>
      </c>
      <c r="T23" s="11">
        <v>5</v>
      </c>
      <c r="U23" s="12">
        <f>(T23*1000)/72</f>
        <v>69.44444444444444</v>
      </c>
      <c r="V23" s="11">
        <v>19</v>
      </c>
      <c r="W23" s="12">
        <f>(V23*1000)/83</f>
        <v>228.9156626506024</v>
      </c>
      <c r="X23" s="11">
        <v>18</v>
      </c>
      <c r="Y23" s="12"/>
      <c r="Z23" s="11">
        <v>18</v>
      </c>
      <c r="AA23" s="12">
        <f>(Z23*1000)/50</f>
        <v>360</v>
      </c>
      <c r="AB23" s="11"/>
      <c r="AC23" s="12"/>
      <c r="AD23" s="9">
        <v>5</v>
      </c>
      <c r="AE23" s="13">
        <f t="shared" si="0"/>
        <v>1399.1008478357876</v>
      </c>
    </row>
    <row r="24" spans="1:31" ht="18" customHeight="1">
      <c r="A24" s="14">
        <v>19</v>
      </c>
      <c r="B24" s="34" t="s">
        <v>53</v>
      </c>
      <c r="C24" s="25" t="s">
        <v>54</v>
      </c>
      <c r="D24" s="11"/>
      <c r="E24" s="12"/>
      <c r="F24" s="11"/>
      <c r="G24" s="12"/>
      <c r="H24" s="11"/>
      <c r="I24" s="12"/>
      <c r="J24" s="11">
        <v>11</v>
      </c>
      <c r="K24" s="12">
        <f>(J24*1000)/42</f>
        <v>261.9047619047619</v>
      </c>
      <c r="L24" s="11"/>
      <c r="M24" s="12"/>
      <c r="N24" s="11">
        <v>11</v>
      </c>
      <c r="O24" s="12">
        <f>(N24*1000)/54</f>
        <v>203.7037037037037</v>
      </c>
      <c r="P24" s="11"/>
      <c r="Q24" s="12"/>
      <c r="R24" s="11">
        <v>27</v>
      </c>
      <c r="S24" s="12"/>
      <c r="T24" s="11">
        <v>17</v>
      </c>
      <c r="U24" s="12">
        <f>(T24*1000)/72</f>
        <v>236.11111111111111</v>
      </c>
      <c r="V24" s="11"/>
      <c r="W24" s="12"/>
      <c r="X24" s="11">
        <v>20</v>
      </c>
      <c r="Y24" s="12">
        <f>(X24*1000)/49</f>
        <v>408.16326530612247</v>
      </c>
      <c r="Z24" s="11">
        <v>16</v>
      </c>
      <c r="AA24" s="12">
        <f>(Z24*1000)/50</f>
        <v>320</v>
      </c>
      <c r="AB24" s="11"/>
      <c r="AC24" s="12"/>
      <c r="AD24" s="9">
        <v>5</v>
      </c>
      <c r="AE24" s="13">
        <f t="shared" si="0"/>
        <v>1429.8828420256991</v>
      </c>
    </row>
    <row r="25" spans="1:31" ht="18" customHeight="1">
      <c r="A25" s="14">
        <v>20</v>
      </c>
      <c r="B25" s="20" t="s">
        <v>75</v>
      </c>
      <c r="C25" s="27" t="s">
        <v>71</v>
      </c>
      <c r="D25" s="11"/>
      <c r="E25" s="12"/>
      <c r="F25" s="11">
        <v>9</v>
      </c>
      <c r="G25" s="12">
        <f>(F25*1000)/27</f>
        <v>333.3333333333333</v>
      </c>
      <c r="H25" s="11"/>
      <c r="I25" s="12"/>
      <c r="J25" s="11">
        <v>5</v>
      </c>
      <c r="K25" s="12">
        <f>(J25*1000)/42</f>
        <v>119.04761904761905</v>
      </c>
      <c r="L25" s="11"/>
      <c r="M25" s="12"/>
      <c r="N25" s="11"/>
      <c r="O25" s="12"/>
      <c r="P25" s="11"/>
      <c r="Q25" s="12"/>
      <c r="R25" s="11">
        <v>15</v>
      </c>
      <c r="S25" s="12">
        <f>(R25*1000)/54</f>
        <v>277.77777777777777</v>
      </c>
      <c r="T25" s="11"/>
      <c r="U25" s="12"/>
      <c r="V25" s="11">
        <v>36</v>
      </c>
      <c r="W25" s="12"/>
      <c r="X25" s="11">
        <v>21</v>
      </c>
      <c r="Y25" s="12">
        <f>(X25*1000)/49</f>
        <v>428.57142857142856</v>
      </c>
      <c r="Z25" s="11">
        <v>15</v>
      </c>
      <c r="AA25" s="12">
        <f>(Z25*1000)/50</f>
        <v>300</v>
      </c>
      <c r="AB25" s="11"/>
      <c r="AC25" s="12"/>
      <c r="AD25" s="9">
        <v>5</v>
      </c>
      <c r="AE25" s="13">
        <f t="shared" si="0"/>
        <v>1458.7301587301586</v>
      </c>
    </row>
    <row r="26" spans="1:31" ht="18" customHeight="1">
      <c r="A26" s="14">
        <v>21</v>
      </c>
      <c r="B26" s="19" t="s">
        <v>77</v>
      </c>
      <c r="C26" s="25" t="s">
        <v>71</v>
      </c>
      <c r="D26" s="11"/>
      <c r="E26" s="12"/>
      <c r="F26" s="11">
        <v>8</v>
      </c>
      <c r="G26" s="12">
        <f>(F26*1000)/27</f>
        <v>296.2962962962963</v>
      </c>
      <c r="H26" s="11">
        <v>21</v>
      </c>
      <c r="I26" s="12">
        <f>(H26*1000)/48</f>
        <v>437.5</v>
      </c>
      <c r="J26" s="11"/>
      <c r="K26" s="12"/>
      <c r="L26" s="11">
        <v>24</v>
      </c>
      <c r="M26" s="12"/>
      <c r="N26" s="11"/>
      <c r="O26" s="12"/>
      <c r="P26" s="11"/>
      <c r="Q26" s="12"/>
      <c r="R26" s="11"/>
      <c r="S26" s="12"/>
      <c r="T26" s="11">
        <v>2</v>
      </c>
      <c r="U26" s="12">
        <f>(T26*1000)/72</f>
        <v>27.77777777777778</v>
      </c>
      <c r="V26" s="11">
        <v>38</v>
      </c>
      <c r="W26" s="12">
        <f>(V26*1000)/83</f>
        <v>457.8313253012048</v>
      </c>
      <c r="X26" s="11"/>
      <c r="Y26" s="12"/>
      <c r="Z26" s="11">
        <v>12</v>
      </c>
      <c r="AA26" s="12">
        <f>(Z26*1000)/50</f>
        <v>240</v>
      </c>
      <c r="AB26" s="11"/>
      <c r="AC26" s="12"/>
      <c r="AD26" s="9">
        <v>5</v>
      </c>
      <c r="AE26" s="13">
        <f t="shared" si="0"/>
        <v>1459.4053993752789</v>
      </c>
    </row>
    <row r="27" spans="1:31" s="8" customFormat="1" ht="18" customHeight="1">
      <c r="A27" s="14">
        <v>22</v>
      </c>
      <c r="B27" s="20" t="s">
        <v>62</v>
      </c>
      <c r="C27" s="27" t="s">
        <v>61</v>
      </c>
      <c r="D27" s="11"/>
      <c r="E27" s="12"/>
      <c r="F27" s="11">
        <v>11</v>
      </c>
      <c r="G27" s="12">
        <f>(F27*1000)/27</f>
        <v>407.4074074074074</v>
      </c>
      <c r="H27" s="11"/>
      <c r="I27" s="12"/>
      <c r="J27" s="11"/>
      <c r="K27" s="12"/>
      <c r="L27" s="11"/>
      <c r="M27" s="12"/>
      <c r="N27" s="11"/>
      <c r="O27" s="12"/>
      <c r="P27" s="11">
        <v>25</v>
      </c>
      <c r="Q27" s="12">
        <f>(P27*1000)/62</f>
        <v>403.2258064516129</v>
      </c>
      <c r="R27" s="11">
        <v>14</v>
      </c>
      <c r="S27" s="12">
        <f>(R27*1000)/54</f>
        <v>259.25925925925924</v>
      </c>
      <c r="T27" s="11"/>
      <c r="U27" s="12"/>
      <c r="V27" s="11">
        <v>21</v>
      </c>
      <c r="W27" s="12">
        <f>(V27*1000)/83</f>
        <v>253.0120481927711</v>
      </c>
      <c r="X27" s="11">
        <v>14</v>
      </c>
      <c r="Y27" s="12">
        <f>(X27*1000)/49</f>
        <v>285.7142857142857</v>
      </c>
      <c r="Z27" s="11"/>
      <c r="AA27" s="12"/>
      <c r="AB27" s="11"/>
      <c r="AC27" s="12"/>
      <c r="AD27" s="9">
        <v>5</v>
      </c>
      <c r="AE27" s="13">
        <f t="shared" si="0"/>
        <v>1608.6188070253365</v>
      </c>
    </row>
    <row r="28" spans="1:31" s="8" customFormat="1" ht="18" customHeight="1">
      <c r="A28" s="14">
        <v>23</v>
      </c>
      <c r="B28" s="20" t="s">
        <v>24</v>
      </c>
      <c r="C28" s="25" t="s">
        <v>15</v>
      </c>
      <c r="D28" s="11"/>
      <c r="E28" s="12"/>
      <c r="F28" s="11"/>
      <c r="G28" s="12"/>
      <c r="H28" s="11">
        <v>19</v>
      </c>
      <c r="I28" s="12">
        <f>(H28*1000)/48</f>
        <v>395.8333333333333</v>
      </c>
      <c r="J28" s="11"/>
      <c r="K28" s="12"/>
      <c r="L28" s="11"/>
      <c r="M28" s="12"/>
      <c r="N28" s="11"/>
      <c r="O28" s="12"/>
      <c r="P28" s="11">
        <v>12</v>
      </c>
      <c r="Q28" s="12">
        <f>(P28*1000)/62</f>
        <v>193.5483870967742</v>
      </c>
      <c r="R28" s="11"/>
      <c r="S28" s="12"/>
      <c r="T28" s="11">
        <v>1</v>
      </c>
      <c r="U28" s="12">
        <f>(T28*1000)/72</f>
        <v>13.88888888888889</v>
      </c>
      <c r="V28" s="11"/>
      <c r="W28" s="12"/>
      <c r="X28" s="11"/>
      <c r="Y28" s="12"/>
      <c r="Z28" s="11">
        <v>5</v>
      </c>
      <c r="AA28" s="12">
        <f>(Z28*1000)/50</f>
        <v>100</v>
      </c>
      <c r="AB28" s="11"/>
      <c r="AC28" s="12"/>
      <c r="AD28" s="9">
        <v>4</v>
      </c>
      <c r="AE28" s="13">
        <f t="shared" si="0"/>
        <v>703.2706093189964</v>
      </c>
    </row>
    <row r="29" spans="1:31" ht="18" customHeight="1">
      <c r="A29" s="14">
        <v>24</v>
      </c>
      <c r="B29" s="24" t="s">
        <v>48</v>
      </c>
      <c r="C29" s="25" t="s">
        <v>2</v>
      </c>
      <c r="D29" s="11"/>
      <c r="E29" s="12"/>
      <c r="F29" s="11"/>
      <c r="G29" s="9"/>
      <c r="H29" s="11">
        <v>7</v>
      </c>
      <c r="I29" s="12">
        <f>(H29*1000)/48</f>
        <v>145.83333333333334</v>
      </c>
      <c r="J29" s="11"/>
      <c r="K29" s="12"/>
      <c r="L29" s="11"/>
      <c r="M29" s="12"/>
      <c r="N29" s="11"/>
      <c r="O29" s="12"/>
      <c r="P29" s="11"/>
      <c r="Q29" s="12"/>
      <c r="R29" s="11">
        <v>9</v>
      </c>
      <c r="S29" s="12">
        <f>(R29*1000)/54</f>
        <v>166.66666666666666</v>
      </c>
      <c r="T29" s="11"/>
      <c r="U29" s="12"/>
      <c r="V29" s="11"/>
      <c r="W29" s="12"/>
      <c r="X29" s="11">
        <v>15</v>
      </c>
      <c r="Y29" s="12">
        <f>(X29*1000)/49</f>
        <v>306.1224489795918</v>
      </c>
      <c r="Z29" s="11">
        <v>7</v>
      </c>
      <c r="AA29" s="12">
        <f>(Z29*1000)/50</f>
        <v>140</v>
      </c>
      <c r="AB29" s="11"/>
      <c r="AC29" s="9"/>
      <c r="AD29" s="9">
        <v>4</v>
      </c>
      <c r="AE29" s="13">
        <f t="shared" si="0"/>
        <v>758.6224489795918</v>
      </c>
    </row>
    <row r="30" spans="1:31" ht="18" customHeight="1">
      <c r="A30" s="14">
        <v>25</v>
      </c>
      <c r="B30" s="20" t="s">
        <v>60</v>
      </c>
      <c r="C30" s="27" t="s">
        <v>61</v>
      </c>
      <c r="D30" s="11"/>
      <c r="E30" s="12"/>
      <c r="F30" s="11"/>
      <c r="G30" s="12"/>
      <c r="H30" s="11"/>
      <c r="I30" s="12"/>
      <c r="J30" s="11">
        <v>20</v>
      </c>
      <c r="K30" s="12">
        <f>(J30*1000)/42</f>
        <v>476.1904761904762</v>
      </c>
      <c r="L30" s="11">
        <v>6</v>
      </c>
      <c r="M30" s="12">
        <f>(L30*1000)/52</f>
        <v>115.38461538461539</v>
      </c>
      <c r="N30" s="11">
        <v>13</v>
      </c>
      <c r="O30" s="12">
        <f>(N30*1000)/54</f>
        <v>240.74074074074073</v>
      </c>
      <c r="P30" s="11">
        <v>6</v>
      </c>
      <c r="Q30" s="12">
        <f>(P30*1000)/62</f>
        <v>96.7741935483871</v>
      </c>
      <c r="R30" s="11"/>
      <c r="S30" s="12"/>
      <c r="T30" s="11"/>
      <c r="U30" s="12"/>
      <c r="V30" s="11"/>
      <c r="W30" s="12"/>
      <c r="X30" s="11"/>
      <c r="Y30" s="12"/>
      <c r="Z30" s="11"/>
      <c r="AA30" s="12"/>
      <c r="AB30" s="11"/>
      <c r="AC30" s="12"/>
      <c r="AD30" s="9">
        <v>4</v>
      </c>
      <c r="AE30" s="13">
        <f t="shared" si="0"/>
        <v>929.0900258642195</v>
      </c>
    </row>
    <row r="31" spans="1:31" ht="18" customHeight="1">
      <c r="A31" s="14">
        <v>26</v>
      </c>
      <c r="B31" s="20" t="s">
        <v>80</v>
      </c>
      <c r="C31" s="25" t="s">
        <v>79</v>
      </c>
      <c r="D31" s="11"/>
      <c r="E31" s="12"/>
      <c r="F31" s="11"/>
      <c r="G31" s="12"/>
      <c r="H31" s="11"/>
      <c r="I31" s="12"/>
      <c r="J31" s="11">
        <v>6</v>
      </c>
      <c r="K31" s="12">
        <f>(J31*1000)/42</f>
        <v>142.85714285714286</v>
      </c>
      <c r="L31" s="11"/>
      <c r="M31" s="12"/>
      <c r="N31" s="11"/>
      <c r="O31" s="12"/>
      <c r="P31" s="11">
        <v>30</v>
      </c>
      <c r="Q31" s="12">
        <f>(P31*1000)/62</f>
        <v>483.8709677419355</v>
      </c>
      <c r="R31" s="11"/>
      <c r="S31" s="12"/>
      <c r="T31" s="11"/>
      <c r="U31" s="12"/>
      <c r="V31" s="11"/>
      <c r="W31" s="12"/>
      <c r="X31" s="11">
        <v>8</v>
      </c>
      <c r="Y31" s="12">
        <f>(X31*1000)/49</f>
        <v>163.26530612244898</v>
      </c>
      <c r="Z31" s="11">
        <v>19</v>
      </c>
      <c r="AA31" s="12">
        <f>(Z31*1000)/50</f>
        <v>380</v>
      </c>
      <c r="AB31" s="11"/>
      <c r="AC31" s="9"/>
      <c r="AD31" s="9">
        <v>4</v>
      </c>
      <c r="AE31" s="13">
        <f t="shared" si="0"/>
        <v>1169.9934167215274</v>
      </c>
    </row>
    <row r="32" spans="1:31" ht="18" customHeight="1">
      <c r="A32" s="14">
        <v>27</v>
      </c>
      <c r="B32" s="20" t="s">
        <v>96</v>
      </c>
      <c r="C32" s="27" t="s">
        <v>94</v>
      </c>
      <c r="D32" s="11"/>
      <c r="E32" s="9"/>
      <c r="F32" s="11"/>
      <c r="G32" s="12"/>
      <c r="H32" s="11"/>
      <c r="I32" s="12"/>
      <c r="J32" s="11"/>
      <c r="K32" s="12"/>
      <c r="L32" s="11">
        <v>18</v>
      </c>
      <c r="M32" s="12">
        <f>(L32*1000)/52</f>
        <v>346.15384615384613</v>
      </c>
      <c r="N32" s="11"/>
      <c r="O32" s="12"/>
      <c r="P32" s="11"/>
      <c r="Q32" s="12"/>
      <c r="R32" s="11">
        <v>23</v>
      </c>
      <c r="S32" s="12">
        <f>(R32*1000)/54</f>
        <v>425.9259259259259</v>
      </c>
      <c r="T32" s="11">
        <v>28</v>
      </c>
      <c r="U32" s="12">
        <f>(T32*1000)/72</f>
        <v>388.8888888888889</v>
      </c>
      <c r="V32" s="11"/>
      <c r="W32" s="12"/>
      <c r="X32" s="11">
        <v>4</v>
      </c>
      <c r="Y32" s="12">
        <f>(X32*1000)/49</f>
        <v>81.63265306122449</v>
      </c>
      <c r="Z32" s="11"/>
      <c r="AA32" s="12"/>
      <c r="AB32" s="11"/>
      <c r="AC32" s="9"/>
      <c r="AD32" s="9">
        <v>4</v>
      </c>
      <c r="AE32" s="13">
        <f t="shared" si="0"/>
        <v>1242.6013140298855</v>
      </c>
    </row>
    <row r="33" spans="1:31" s="8" customFormat="1" ht="18" customHeight="1">
      <c r="A33" s="14">
        <v>28</v>
      </c>
      <c r="B33" s="20" t="s">
        <v>63</v>
      </c>
      <c r="C33" s="27" t="s">
        <v>61</v>
      </c>
      <c r="D33" s="11"/>
      <c r="E33" s="12"/>
      <c r="F33" s="11">
        <v>13</v>
      </c>
      <c r="G33" s="12">
        <f>(F33*1000)/27</f>
        <v>481.48148148148147</v>
      </c>
      <c r="H33" s="11"/>
      <c r="I33" s="12"/>
      <c r="J33" s="11"/>
      <c r="K33" s="12"/>
      <c r="L33" s="11">
        <v>7</v>
      </c>
      <c r="M33" s="12">
        <f>(L33*1000)/52</f>
        <v>134.6153846153846</v>
      </c>
      <c r="N33" s="11"/>
      <c r="O33" s="12"/>
      <c r="P33" s="11"/>
      <c r="Q33" s="12"/>
      <c r="R33" s="11"/>
      <c r="S33" s="12"/>
      <c r="T33" s="11">
        <v>35</v>
      </c>
      <c r="U33" s="12">
        <f>(T33*1000)/72</f>
        <v>486.1111111111111</v>
      </c>
      <c r="V33" s="11"/>
      <c r="W33" s="12"/>
      <c r="X33" s="11"/>
      <c r="Y33" s="12"/>
      <c r="Z33" s="11">
        <v>22</v>
      </c>
      <c r="AA33" s="12">
        <f>(Z33*1000)/50</f>
        <v>440</v>
      </c>
      <c r="AB33" s="11"/>
      <c r="AC33" s="12"/>
      <c r="AD33" s="9">
        <v>4</v>
      </c>
      <c r="AE33" s="13">
        <f t="shared" si="0"/>
        <v>1542.2079772079771</v>
      </c>
    </row>
    <row r="34" spans="1:31" s="8" customFormat="1" ht="18" customHeight="1">
      <c r="A34" s="14">
        <v>29</v>
      </c>
      <c r="B34" s="17" t="s">
        <v>58</v>
      </c>
      <c r="C34" s="25" t="s">
        <v>54</v>
      </c>
      <c r="D34" s="11"/>
      <c r="E34" s="12"/>
      <c r="F34" s="11">
        <v>12</v>
      </c>
      <c r="G34" s="12">
        <f>(F34*1000)/27</f>
        <v>444.44444444444446</v>
      </c>
      <c r="H34" s="11"/>
      <c r="I34" s="12"/>
      <c r="J34" s="11">
        <v>19</v>
      </c>
      <c r="K34" s="12">
        <f>(J34*1000)/42</f>
        <v>452.3809523809524</v>
      </c>
      <c r="L34" s="11">
        <v>20</v>
      </c>
      <c r="M34" s="12">
        <f>(L34*1000)/52</f>
        <v>384.61538461538464</v>
      </c>
      <c r="N34" s="11"/>
      <c r="O34" s="12"/>
      <c r="P34" s="11"/>
      <c r="Q34" s="12"/>
      <c r="R34" s="11"/>
      <c r="S34" s="12"/>
      <c r="T34" s="11"/>
      <c r="U34" s="12"/>
      <c r="V34" s="11">
        <v>23</v>
      </c>
      <c r="W34" s="12">
        <f>(V34*1000)/83</f>
        <v>277.10843373493975</v>
      </c>
      <c r="X34" s="11"/>
      <c r="Y34" s="12"/>
      <c r="Z34" s="11"/>
      <c r="AA34" s="12"/>
      <c r="AB34" s="11"/>
      <c r="AC34" s="12"/>
      <c r="AD34" s="9">
        <v>4</v>
      </c>
      <c r="AE34" s="13">
        <f t="shared" si="0"/>
        <v>1558.5492151757212</v>
      </c>
    </row>
    <row r="35" spans="1:31" s="8" customFormat="1" ht="18" customHeight="1">
      <c r="A35" s="14">
        <v>30</v>
      </c>
      <c r="B35" s="20" t="s">
        <v>98</v>
      </c>
      <c r="C35" s="27" t="s">
        <v>94</v>
      </c>
      <c r="D35" s="11">
        <v>3</v>
      </c>
      <c r="E35" s="12">
        <f>(D35*1000)/67</f>
        <v>44.776119402985074</v>
      </c>
      <c r="F35" s="11">
        <v>5</v>
      </c>
      <c r="G35" s="12">
        <f>(F35*1000)/27</f>
        <v>185.1851851851852</v>
      </c>
      <c r="H35" s="11">
        <v>1</v>
      </c>
      <c r="I35" s="12">
        <f>(H35*1000)/48</f>
        <v>20.833333333333332</v>
      </c>
      <c r="J35" s="11"/>
      <c r="K35" s="12"/>
      <c r="L35" s="11"/>
      <c r="M35" s="12"/>
      <c r="N35" s="11"/>
      <c r="O35" s="12"/>
      <c r="P35" s="11"/>
      <c r="Q35" s="12"/>
      <c r="R35" s="11"/>
      <c r="S35" s="12"/>
      <c r="T35" s="11"/>
      <c r="U35" s="12"/>
      <c r="V35" s="11"/>
      <c r="W35" s="12"/>
      <c r="X35" s="11"/>
      <c r="Y35" s="12"/>
      <c r="Z35" s="11"/>
      <c r="AA35" s="12"/>
      <c r="AB35" s="11"/>
      <c r="AC35" s="9"/>
      <c r="AD35" s="9">
        <v>3</v>
      </c>
      <c r="AE35" s="13">
        <f t="shared" si="0"/>
        <v>250.7946379215036</v>
      </c>
    </row>
    <row r="36" spans="1:31" s="8" customFormat="1" ht="18" customHeight="1">
      <c r="A36" s="14">
        <v>31</v>
      </c>
      <c r="B36" s="20" t="s">
        <v>95</v>
      </c>
      <c r="C36" s="27" t="s">
        <v>94</v>
      </c>
      <c r="D36" s="11">
        <v>26</v>
      </c>
      <c r="E36" s="12">
        <f>(D36*1000)/67</f>
        <v>388.05970149253733</v>
      </c>
      <c r="F36" s="11">
        <v>5</v>
      </c>
      <c r="G36" s="12">
        <f>(F36*1000)/27</f>
        <v>185.1851851851852</v>
      </c>
      <c r="H36" s="11">
        <v>4</v>
      </c>
      <c r="I36" s="12">
        <f>(H36*1000)/48</f>
        <v>83.33333333333333</v>
      </c>
      <c r="J36" s="11"/>
      <c r="K36" s="12"/>
      <c r="L36" s="11"/>
      <c r="M36" s="12"/>
      <c r="N36" s="11"/>
      <c r="O36" s="12"/>
      <c r="P36" s="11"/>
      <c r="Q36" s="12"/>
      <c r="R36" s="11"/>
      <c r="S36" s="12"/>
      <c r="T36" s="11"/>
      <c r="U36" s="12"/>
      <c r="V36" s="11"/>
      <c r="W36" s="12"/>
      <c r="X36" s="11"/>
      <c r="Y36" s="12"/>
      <c r="Z36" s="11"/>
      <c r="AA36" s="12"/>
      <c r="AB36" s="11"/>
      <c r="AC36" s="9"/>
      <c r="AD36" s="9">
        <v>3</v>
      </c>
      <c r="AE36" s="13">
        <f t="shared" si="0"/>
        <v>656.5782200110559</v>
      </c>
    </row>
    <row r="37" spans="1:31" s="8" customFormat="1" ht="18" customHeight="1">
      <c r="A37" s="14">
        <v>32</v>
      </c>
      <c r="B37" s="24" t="s">
        <v>86</v>
      </c>
      <c r="C37" s="27" t="s">
        <v>79</v>
      </c>
      <c r="D37" s="11"/>
      <c r="E37" s="12"/>
      <c r="F37" s="11"/>
      <c r="G37" s="12"/>
      <c r="H37" s="11"/>
      <c r="I37" s="12"/>
      <c r="J37" s="11"/>
      <c r="K37" s="12"/>
      <c r="L37" s="11">
        <v>1</v>
      </c>
      <c r="M37" s="12">
        <f>(L37*1000)/52</f>
        <v>19.23076923076923</v>
      </c>
      <c r="N37" s="11">
        <v>27</v>
      </c>
      <c r="O37" s="12">
        <f>(N37*1000)/54</f>
        <v>500</v>
      </c>
      <c r="P37" s="11"/>
      <c r="Q37" s="12"/>
      <c r="R37" s="11"/>
      <c r="S37" s="12"/>
      <c r="T37" s="11"/>
      <c r="U37" s="12"/>
      <c r="V37" s="11"/>
      <c r="W37" s="12"/>
      <c r="X37" s="11">
        <v>13</v>
      </c>
      <c r="Y37" s="12">
        <f>(X37*1000)/49</f>
        <v>265.3061224489796</v>
      </c>
      <c r="Z37" s="11"/>
      <c r="AA37" s="12"/>
      <c r="AB37" s="11"/>
      <c r="AC37" s="9"/>
      <c r="AD37" s="9">
        <v>3</v>
      </c>
      <c r="AE37" s="13">
        <f t="shared" si="0"/>
        <v>784.5368916797488</v>
      </c>
    </row>
    <row r="38" spans="1:31" s="8" customFormat="1" ht="18" customHeight="1">
      <c r="A38" s="14">
        <v>33</v>
      </c>
      <c r="B38" s="19" t="s">
        <v>44</v>
      </c>
      <c r="C38" s="25" t="s">
        <v>2</v>
      </c>
      <c r="D38" s="11"/>
      <c r="E38" s="12"/>
      <c r="F38" s="11"/>
      <c r="G38" s="12"/>
      <c r="H38" s="11">
        <v>15</v>
      </c>
      <c r="I38" s="12">
        <f>(H38*1000)/48</f>
        <v>312.5</v>
      </c>
      <c r="J38" s="11"/>
      <c r="K38" s="12"/>
      <c r="L38" s="11">
        <v>3</v>
      </c>
      <c r="M38" s="12">
        <f>(L38*1000)/52</f>
        <v>57.69230769230769</v>
      </c>
      <c r="N38" s="11"/>
      <c r="O38" s="12"/>
      <c r="P38" s="11">
        <v>28</v>
      </c>
      <c r="Q38" s="12">
        <f>(P38*1000)/62</f>
        <v>451.61290322580646</v>
      </c>
      <c r="R38" s="11"/>
      <c r="S38" s="12"/>
      <c r="T38" s="11"/>
      <c r="U38" s="12"/>
      <c r="V38" s="11"/>
      <c r="W38" s="12"/>
      <c r="X38" s="11"/>
      <c r="Y38" s="12"/>
      <c r="Z38" s="11"/>
      <c r="AA38" s="12"/>
      <c r="AB38" s="11"/>
      <c r="AC38" s="9"/>
      <c r="AD38" s="9">
        <v>3</v>
      </c>
      <c r="AE38" s="13">
        <f aca="true" t="shared" si="1" ref="AE38:AE69">E38+G38+I38+K38+M38+O38+Q38+S38+U38+W38+Y38+AA38+AC38</f>
        <v>821.8052109181142</v>
      </c>
    </row>
    <row r="39" spans="1:31" s="8" customFormat="1" ht="18" customHeight="1">
      <c r="A39" s="14">
        <v>34</v>
      </c>
      <c r="B39" s="35" t="s">
        <v>81</v>
      </c>
      <c r="C39" s="25" t="s">
        <v>79</v>
      </c>
      <c r="D39" s="11"/>
      <c r="E39" s="12"/>
      <c r="F39" s="11"/>
      <c r="G39" s="12"/>
      <c r="H39" s="11"/>
      <c r="I39" s="12"/>
      <c r="J39" s="11">
        <v>10</v>
      </c>
      <c r="K39" s="12">
        <f>(J39*1000)/42</f>
        <v>238.0952380952381</v>
      </c>
      <c r="L39" s="11"/>
      <c r="M39" s="12"/>
      <c r="N39" s="11"/>
      <c r="O39" s="12"/>
      <c r="P39" s="11">
        <v>29</v>
      </c>
      <c r="Q39" s="12">
        <f>(P39*1000)/62</f>
        <v>467.741935483871</v>
      </c>
      <c r="R39" s="11"/>
      <c r="S39" s="12"/>
      <c r="T39" s="11">
        <v>13</v>
      </c>
      <c r="U39" s="12">
        <f>(T39*1000)/72</f>
        <v>180.55555555555554</v>
      </c>
      <c r="V39" s="11"/>
      <c r="W39" s="12"/>
      <c r="X39" s="11"/>
      <c r="Y39" s="12"/>
      <c r="Z39" s="11"/>
      <c r="AA39" s="12"/>
      <c r="AB39" s="11"/>
      <c r="AC39" s="9"/>
      <c r="AD39" s="9">
        <v>3</v>
      </c>
      <c r="AE39" s="13">
        <f t="shared" si="1"/>
        <v>886.3927291346646</v>
      </c>
    </row>
    <row r="40" spans="1:31" s="8" customFormat="1" ht="18" customHeight="1">
      <c r="A40" s="14">
        <v>35</v>
      </c>
      <c r="B40" s="20" t="s">
        <v>39</v>
      </c>
      <c r="C40" s="25" t="s">
        <v>37</v>
      </c>
      <c r="D40" s="11"/>
      <c r="E40" s="12"/>
      <c r="F40" s="11"/>
      <c r="G40" s="12"/>
      <c r="H40" s="11">
        <v>12</v>
      </c>
      <c r="I40" s="12">
        <f>(H40*1000)/48</f>
        <v>250</v>
      </c>
      <c r="J40" s="11"/>
      <c r="K40" s="12"/>
      <c r="L40" s="11">
        <v>16</v>
      </c>
      <c r="M40" s="12">
        <f>(L40*1000)/52</f>
        <v>307.6923076923077</v>
      </c>
      <c r="N40" s="11"/>
      <c r="O40" s="12"/>
      <c r="P40" s="11"/>
      <c r="Q40" s="12"/>
      <c r="R40" s="11">
        <v>19</v>
      </c>
      <c r="S40" s="12">
        <f>(R40*1000)/54</f>
        <v>351.85185185185185</v>
      </c>
      <c r="T40" s="11"/>
      <c r="U40" s="12"/>
      <c r="V40" s="11"/>
      <c r="W40" s="12"/>
      <c r="X40" s="11"/>
      <c r="Y40" s="12"/>
      <c r="Z40" s="11"/>
      <c r="AA40" s="12"/>
      <c r="AB40" s="11"/>
      <c r="AC40" s="12"/>
      <c r="AD40" s="9">
        <v>3</v>
      </c>
      <c r="AE40" s="13">
        <f t="shared" si="1"/>
        <v>909.5441595441595</v>
      </c>
    </row>
    <row r="41" spans="1:31" s="8" customFormat="1" ht="18" customHeight="1">
      <c r="A41" s="14">
        <v>36</v>
      </c>
      <c r="B41" s="17" t="s">
        <v>33</v>
      </c>
      <c r="C41" s="25" t="s">
        <v>15</v>
      </c>
      <c r="D41" s="11"/>
      <c r="E41" s="12"/>
      <c r="F41" s="10"/>
      <c r="G41" s="12"/>
      <c r="H41" s="11"/>
      <c r="I41" s="12"/>
      <c r="J41" s="10"/>
      <c r="K41" s="12"/>
      <c r="L41" s="11">
        <v>21</v>
      </c>
      <c r="M41" s="12">
        <f>(L41*1000)/52</f>
        <v>403.84615384615387</v>
      </c>
      <c r="N41" s="11">
        <v>23</v>
      </c>
      <c r="O41" s="12">
        <f>(N41*1000)/54</f>
        <v>425.9259259259259</v>
      </c>
      <c r="P41" s="11"/>
      <c r="Q41" s="12"/>
      <c r="R41" s="11">
        <v>7</v>
      </c>
      <c r="S41" s="12">
        <f>(R41*1000)/54</f>
        <v>129.62962962962962</v>
      </c>
      <c r="T41" s="11"/>
      <c r="U41" s="12"/>
      <c r="V41" s="11"/>
      <c r="W41" s="12"/>
      <c r="X41" s="11"/>
      <c r="Y41" s="12"/>
      <c r="Z41" s="11"/>
      <c r="AA41" s="12"/>
      <c r="AB41" s="11"/>
      <c r="AC41" s="12"/>
      <c r="AD41" s="9">
        <v>3</v>
      </c>
      <c r="AE41" s="13">
        <f t="shared" si="1"/>
        <v>959.4017094017095</v>
      </c>
    </row>
    <row r="42" spans="1:31" s="8" customFormat="1" ht="18" customHeight="1">
      <c r="A42" s="14">
        <v>37</v>
      </c>
      <c r="B42" s="20" t="s">
        <v>85</v>
      </c>
      <c r="C42" s="25" t="s">
        <v>79</v>
      </c>
      <c r="D42" s="11"/>
      <c r="E42" s="12"/>
      <c r="F42" s="11"/>
      <c r="G42" s="12"/>
      <c r="H42" s="11">
        <v>10</v>
      </c>
      <c r="I42" s="12">
        <f>(H42*1000)/48</f>
        <v>208.33333333333334</v>
      </c>
      <c r="J42" s="11">
        <v>18</v>
      </c>
      <c r="K42" s="12">
        <f>(J42*1000)/42</f>
        <v>428.57142857142856</v>
      </c>
      <c r="L42" s="11"/>
      <c r="M42" s="12"/>
      <c r="N42" s="11"/>
      <c r="O42" s="12"/>
      <c r="P42" s="11"/>
      <c r="Q42" s="12"/>
      <c r="R42" s="11"/>
      <c r="S42" s="12"/>
      <c r="T42" s="11"/>
      <c r="U42" s="12"/>
      <c r="V42" s="11">
        <v>40</v>
      </c>
      <c r="W42" s="12">
        <f>(V42*1000)/83</f>
        <v>481.9277108433735</v>
      </c>
      <c r="X42" s="11"/>
      <c r="Y42" s="12"/>
      <c r="Z42" s="11"/>
      <c r="AA42" s="12"/>
      <c r="AB42" s="11"/>
      <c r="AC42" s="9"/>
      <c r="AD42" s="9">
        <v>3</v>
      </c>
      <c r="AE42" s="13">
        <f t="shared" si="1"/>
        <v>1118.8324727481354</v>
      </c>
    </row>
    <row r="43" spans="1:31" s="8" customFormat="1" ht="18" customHeight="1">
      <c r="A43" s="14">
        <v>38</v>
      </c>
      <c r="B43" s="20" t="s">
        <v>83</v>
      </c>
      <c r="C43" s="27" t="s">
        <v>79</v>
      </c>
      <c r="D43" s="11"/>
      <c r="E43" s="12"/>
      <c r="F43" s="11"/>
      <c r="G43" s="12"/>
      <c r="H43" s="11"/>
      <c r="I43" s="12"/>
      <c r="J43" s="11">
        <v>21</v>
      </c>
      <c r="K43" s="12">
        <f>(J43*1000)/42</f>
        <v>500</v>
      </c>
      <c r="L43" s="11"/>
      <c r="M43" s="12"/>
      <c r="N43" s="11">
        <v>22</v>
      </c>
      <c r="O43" s="12">
        <f>(N43*1000)/54</f>
        <v>407.4074074074074</v>
      </c>
      <c r="P43" s="11"/>
      <c r="Q43" s="12"/>
      <c r="R43" s="11"/>
      <c r="S43" s="12"/>
      <c r="T43" s="11"/>
      <c r="U43" s="12"/>
      <c r="V43" s="11">
        <v>42</v>
      </c>
      <c r="W43" s="12">
        <f>(V43*1000)/83</f>
        <v>506.0240963855422</v>
      </c>
      <c r="X43" s="11"/>
      <c r="Y43" s="12"/>
      <c r="Z43" s="11"/>
      <c r="AA43" s="12"/>
      <c r="AB43" s="11"/>
      <c r="AC43" s="9"/>
      <c r="AD43" s="9">
        <v>3</v>
      </c>
      <c r="AE43" s="13">
        <f t="shared" si="1"/>
        <v>1413.4315037929496</v>
      </c>
    </row>
    <row r="44" spans="1:31" s="8" customFormat="1" ht="18" customHeight="1">
      <c r="A44" s="14">
        <v>39</v>
      </c>
      <c r="B44" s="20" t="s">
        <v>50</v>
      </c>
      <c r="C44" s="25" t="s">
        <v>2</v>
      </c>
      <c r="D44" s="11"/>
      <c r="E44" s="12"/>
      <c r="F44" s="11">
        <v>4</v>
      </c>
      <c r="G44" s="12">
        <f>(F44*1000)/27</f>
        <v>148.14814814814815</v>
      </c>
      <c r="H44" s="11"/>
      <c r="I44" s="12"/>
      <c r="J44" s="11"/>
      <c r="K44" s="12"/>
      <c r="L44" s="11"/>
      <c r="M44" s="12"/>
      <c r="N44" s="11"/>
      <c r="O44" s="12"/>
      <c r="P44" s="11"/>
      <c r="Q44" s="12"/>
      <c r="R44" s="11"/>
      <c r="S44" s="12"/>
      <c r="T44" s="11"/>
      <c r="U44" s="12"/>
      <c r="V44" s="11">
        <v>30</v>
      </c>
      <c r="W44" s="12">
        <f>(V44*1000)/83</f>
        <v>361.4457831325301</v>
      </c>
      <c r="X44" s="11"/>
      <c r="Y44" s="12"/>
      <c r="Z44" s="11"/>
      <c r="AA44" s="12"/>
      <c r="AB44" s="11"/>
      <c r="AC44" s="9"/>
      <c r="AD44" s="9">
        <v>2</v>
      </c>
      <c r="AE44" s="13">
        <f t="shared" si="1"/>
        <v>509.59393128067825</v>
      </c>
    </row>
    <row r="45" spans="1:31" s="8" customFormat="1" ht="18" customHeight="1">
      <c r="A45" s="14">
        <v>40</v>
      </c>
      <c r="B45" s="20" t="s">
        <v>82</v>
      </c>
      <c r="C45" s="27" t="s">
        <v>79</v>
      </c>
      <c r="D45" s="11"/>
      <c r="E45" s="12"/>
      <c r="F45" s="11"/>
      <c r="G45" s="12"/>
      <c r="H45" s="11"/>
      <c r="I45" s="12"/>
      <c r="J45" s="11"/>
      <c r="K45" s="12"/>
      <c r="L45" s="11"/>
      <c r="M45" s="12"/>
      <c r="N45" s="11"/>
      <c r="O45" s="12"/>
      <c r="P45" s="11"/>
      <c r="Q45" s="9"/>
      <c r="R45" s="11"/>
      <c r="S45" s="12"/>
      <c r="T45" s="11">
        <v>8</v>
      </c>
      <c r="U45" s="12">
        <f>(T45*1000)/72</f>
        <v>111.11111111111111</v>
      </c>
      <c r="V45" s="11"/>
      <c r="W45" s="12"/>
      <c r="X45" s="11"/>
      <c r="Y45" s="9"/>
      <c r="Z45" s="11">
        <v>20</v>
      </c>
      <c r="AA45" s="12">
        <f>(Z45*1000)/50</f>
        <v>400</v>
      </c>
      <c r="AB45" s="11"/>
      <c r="AC45" s="9"/>
      <c r="AD45" s="9">
        <v>2</v>
      </c>
      <c r="AE45" s="13">
        <f t="shared" si="1"/>
        <v>511.1111111111111</v>
      </c>
    </row>
    <row r="46" spans="1:31" s="8" customFormat="1" ht="18" customHeight="1">
      <c r="A46" s="14">
        <v>41</v>
      </c>
      <c r="B46" s="20" t="s">
        <v>103</v>
      </c>
      <c r="C46" s="25" t="s">
        <v>94</v>
      </c>
      <c r="D46" s="11"/>
      <c r="E46" s="9"/>
      <c r="F46" s="11">
        <v>6</v>
      </c>
      <c r="G46" s="12">
        <f>(F46*1000)/27</f>
        <v>222.22222222222223</v>
      </c>
      <c r="H46" s="11"/>
      <c r="I46" s="12"/>
      <c r="J46" s="11"/>
      <c r="K46" s="12"/>
      <c r="L46" s="11"/>
      <c r="M46" s="12"/>
      <c r="N46" s="11"/>
      <c r="O46" s="12"/>
      <c r="P46" s="11">
        <v>19</v>
      </c>
      <c r="Q46" s="12">
        <f>(P46*1000)/62</f>
        <v>306.4516129032258</v>
      </c>
      <c r="R46" s="11"/>
      <c r="S46" s="12"/>
      <c r="T46" s="11"/>
      <c r="U46" s="12"/>
      <c r="V46" s="11"/>
      <c r="W46" s="12"/>
      <c r="X46" s="11"/>
      <c r="Y46" s="12"/>
      <c r="Z46" s="11"/>
      <c r="AA46" s="12"/>
      <c r="AB46" s="11"/>
      <c r="AC46" s="9"/>
      <c r="AD46" s="9">
        <v>2</v>
      </c>
      <c r="AE46" s="13">
        <f t="shared" si="1"/>
        <v>528.673835125448</v>
      </c>
    </row>
    <row r="47" spans="1:31" s="8" customFormat="1" ht="18" customHeight="1">
      <c r="A47" s="14">
        <v>42</v>
      </c>
      <c r="B47" s="20" t="s">
        <v>102</v>
      </c>
      <c r="C47" s="25" t="s">
        <v>94</v>
      </c>
      <c r="D47" s="11"/>
      <c r="E47" s="9"/>
      <c r="F47" s="11"/>
      <c r="G47" s="12"/>
      <c r="H47" s="11"/>
      <c r="I47" s="12"/>
      <c r="J47" s="11"/>
      <c r="K47" s="12"/>
      <c r="L47" s="11"/>
      <c r="M47" s="12"/>
      <c r="N47" s="11"/>
      <c r="O47" s="12"/>
      <c r="P47" s="11"/>
      <c r="Q47" s="9"/>
      <c r="R47" s="11"/>
      <c r="S47" s="12"/>
      <c r="T47" s="11">
        <v>7</v>
      </c>
      <c r="U47" s="12">
        <f>(T47*1000)/72</f>
        <v>97.22222222222223</v>
      </c>
      <c r="V47" s="11"/>
      <c r="W47" s="12"/>
      <c r="X47" s="11"/>
      <c r="Y47" s="9"/>
      <c r="Z47" s="11">
        <v>23</v>
      </c>
      <c r="AA47" s="12">
        <f>(Z47*1000)/50</f>
        <v>460</v>
      </c>
      <c r="AB47" s="11"/>
      <c r="AC47" s="9"/>
      <c r="AD47" s="9">
        <v>2</v>
      </c>
      <c r="AE47" s="13">
        <f t="shared" si="1"/>
        <v>557.2222222222222</v>
      </c>
    </row>
    <row r="48" spans="1:31" s="8" customFormat="1" ht="18" customHeight="1">
      <c r="A48" s="14">
        <v>43</v>
      </c>
      <c r="B48" s="20" t="s">
        <v>47</v>
      </c>
      <c r="C48" s="25" t="s">
        <v>2</v>
      </c>
      <c r="D48" s="11">
        <v>10</v>
      </c>
      <c r="E48" s="12">
        <f>(D48*1000)/67</f>
        <v>149.2537313432836</v>
      </c>
      <c r="F48" s="11"/>
      <c r="G48" s="12"/>
      <c r="H48" s="11"/>
      <c r="I48" s="12"/>
      <c r="J48" s="11"/>
      <c r="K48" s="12"/>
      <c r="L48" s="11"/>
      <c r="M48" s="12"/>
      <c r="N48" s="11">
        <v>25</v>
      </c>
      <c r="O48" s="12">
        <f>(N48*1000)/54</f>
        <v>462.962962962963</v>
      </c>
      <c r="P48" s="11"/>
      <c r="Q48" s="12"/>
      <c r="R48" s="11"/>
      <c r="S48" s="12"/>
      <c r="T48" s="11"/>
      <c r="U48" s="12"/>
      <c r="V48" s="11"/>
      <c r="W48" s="12"/>
      <c r="X48" s="11"/>
      <c r="Y48" s="12"/>
      <c r="Z48" s="11"/>
      <c r="AA48" s="12"/>
      <c r="AB48" s="11"/>
      <c r="AC48" s="9"/>
      <c r="AD48" s="9">
        <v>2</v>
      </c>
      <c r="AE48" s="13">
        <f t="shared" si="1"/>
        <v>612.2166943062466</v>
      </c>
    </row>
    <row r="49" spans="1:31" s="8" customFormat="1" ht="18" customHeight="1">
      <c r="A49" s="14">
        <v>44</v>
      </c>
      <c r="B49" s="20" t="s">
        <v>46</v>
      </c>
      <c r="C49" s="25" t="s">
        <v>2</v>
      </c>
      <c r="D49" s="11"/>
      <c r="E49" s="12"/>
      <c r="F49" s="11"/>
      <c r="G49" s="12"/>
      <c r="H49" s="11"/>
      <c r="I49" s="12"/>
      <c r="J49" s="11"/>
      <c r="K49" s="12"/>
      <c r="L49" s="11"/>
      <c r="M49" s="12"/>
      <c r="N49" s="11"/>
      <c r="O49" s="12"/>
      <c r="P49" s="11"/>
      <c r="Q49" s="12"/>
      <c r="R49" s="11">
        <v>11</v>
      </c>
      <c r="S49" s="12">
        <f>(R49*1000)/54</f>
        <v>203.7037037037037</v>
      </c>
      <c r="T49" s="11"/>
      <c r="U49" s="12"/>
      <c r="V49" s="11"/>
      <c r="W49" s="12"/>
      <c r="X49" s="11"/>
      <c r="Y49" s="12"/>
      <c r="Z49" s="11">
        <v>21</v>
      </c>
      <c r="AA49" s="12">
        <f>(Z49*1000)/50</f>
        <v>420</v>
      </c>
      <c r="AB49" s="11"/>
      <c r="AC49" s="12"/>
      <c r="AD49" s="9">
        <v>2</v>
      </c>
      <c r="AE49" s="13">
        <f t="shared" si="1"/>
        <v>623.7037037037037</v>
      </c>
    </row>
    <row r="50" spans="1:31" s="8" customFormat="1" ht="18" customHeight="1">
      <c r="A50" s="14">
        <v>45</v>
      </c>
      <c r="B50" s="24" t="s">
        <v>29</v>
      </c>
      <c r="C50" s="25" t="s">
        <v>15</v>
      </c>
      <c r="D50" s="11"/>
      <c r="E50" s="12"/>
      <c r="F50" s="10"/>
      <c r="G50" s="12"/>
      <c r="H50" s="11"/>
      <c r="I50" s="12"/>
      <c r="J50" s="10">
        <v>9</v>
      </c>
      <c r="K50" s="12">
        <f>(J50*1000)/42</f>
        <v>214.28571428571428</v>
      </c>
      <c r="L50" s="11"/>
      <c r="M50" s="12"/>
      <c r="N50" s="11"/>
      <c r="O50" s="12"/>
      <c r="P50" s="11"/>
      <c r="Q50" s="12"/>
      <c r="R50" s="11">
        <v>24</v>
      </c>
      <c r="S50" s="12">
        <f>(R50*1000)/54</f>
        <v>444.44444444444446</v>
      </c>
      <c r="T50" s="11"/>
      <c r="U50" s="12"/>
      <c r="V50" s="11"/>
      <c r="W50" s="12"/>
      <c r="X50" s="11"/>
      <c r="Y50" s="12"/>
      <c r="Z50" s="11"/>
      <c r="AA50" s="12"/>
      <c r="AB50" s="11"/>
      <c r="AC50" s="12"/>
      <c r="AD50" s="9">
        <v>2</v>
      </c>
      <c r="AE50" s="13">
        <f t="shared" si="1"/>
        <v>658.7301587301588</v>
      </c>
    </row>
    <row r="51" spans="1:31" s="8" customFormat="1" ht="18" customHeight="1">
      <c r="A51" s="14">
        <v>46</v>
      </c>
      <c r="B51" s="20" t="s">
        <v>52</v>
      </c>
      <c r="C51" s="25" t="s">
        <v>2</v>
      </c>
      <c r="D51" s="11"/>
      <c r="E51" s="12"/>
      <c r="F51" s="11"/>
      <c r="G51" s="12"/>
      <c r="H51" s="11">
        <v>17</v>
      </c>
      <c r="I51" s="12">
        <f>(H51*1000)/48</f>
        <v>354.1666666666667</v>
      </c>
      <c r="J51" s="11"/>
      <c r="K51" s="12"/>
      <c r="L51" s="11"/>
      <c r="M51" s="12"/>
      <c r="N51" s="11"/>
      <c r="O51" s="12"/>
      <c r="P51" s="11"/>
      <c r="Q51" s="12"/>
      <c r="R51" s="11"/>
      <c r="S51" s="12"/>
      <c r="T51" s="11"/>
      <c r="U51" s="12"/>
      <c r="V51" s="11">
        <v>26</v>
      </c>
      <c r="W51" s="12">
        <f>(V51*1000)/83</f>
        <v>313.2530120481928</v>
      </c>
      <c r="X51" s="11"/>
      <c r="Y51" s="12"/>
      <c r="Z51" s="11"/>
      <c r="AA51" s="12"/>
      <c r="AB51" s="11"/>
      <c r="AC51" s="12"/>
      <c r="AD51" s="9">
        <v>2</v>
      </c>
      <c r="AE51" s="13">
        <f t="shared" si="1"/>
        <v>667.4196787148594</v>
      </c>
    </row>
    <row r="52" spans="1:31" s="8" customFormat="1" ht="18" customHeight="1">
      <c r="A52" s="14">
        <v>47</v>
      </c>
      <c r="B52" s="20" t="s">
        <v>92</v>
      </c>
      <c r="C52" s="27" t="s">
        <v>69</v>
      </c>
      <c r="D52" s="11"/>
      <c r="E52" s="9"/>
      <c r="F52" s="11"/>
      <c r="G52" s="12"/>
      <c r="H52" s="11"/>
      <c r="I52" s="12"/>
      <c r="J52" s="11"/>
      <c r="K52" s="12"/>
      <c r="L52" s="11"/>
      <c r="M52" s="12"/>
      <c r="N52" s="11"/>
      <c r="O52" s="12"/>
      <c r="P52" s="11"/>
      <c r="Q52" s="9"/>
      <c r="R52" s="11">
        <v>16</v>
      </c>
      <c r="S52" s="12">
        <f>(R52*1000)/54</f>
        <v>296.2962962962963</v>
      </c>
      <c r="T52" s="11"/>
      <c r="U52" s="12"/>
      <c r="V52" s="11">
        <v>31</v>
      </c>
      <c r="W52" s="12">
        <f>(V52*1000)/83</f>
        <v>373.49397590361446</v>
      </c>
      <c r="X52" s="11"/>
      <c r="Y52" s="9"/>
      <c r="Z52" s="11"/>
      <c r="AA52" s="12"/>
      <c r="AB52" s="11"/>
      <c r="AC52" s="9"/>
      <c r="AD52" s="9">
        <v>2</v>
      </c>
      <c r="AE52" s="13">
        <f t="shared" si="1"/>
        <v>669.7902721999108</v>
      </c>
    </row>
    <row r="53" spans="1:31" s="8" customFormat="1" ht="18" customHeight="1">
      <c r="A53" s="14">
        <v>48</v>
      </c>
      <c r="B53" s="20" t="s">
        <v>59</v>
      </c>
      <c r="C53" s="25" t="s">
        <v>54</v>
      </c>
      <c r="D53" s="11"/>
      <c r="E53" s="12"/>
      <c r="F53" s="11">
        <v>12</v>
      </c>
      <c r="G53" s="12">
        <f>(F53*1000)/27</f>
        <v>444.44444444444446</v>
      </c>
      <c r="H53" s="11"/>
      <c r="I53" s="12"/>
      <c r="J53" s="11"/>
      <c r="K53" s="12"/>
      <c r="L53" s="11">
        <v>12</v>
      </c>
      <c r="M53" s="12">
        <f>(L53*1000)/52</f>
        <v>230.76923076923077</v>
      </c>
      <c r="N53" s="11"/>
      <c r="O53" s="12"/>
      <c r="P53" s="11"/>
      <c r="Q53" s="12"/>
      <c r="R53" s="11"/>
      <c r="S53" s="12"/>
      <c r="T53" s="11"/>
      <c r="U53" s="12"/>
      <c r="V53" s="11"/>
      <c r="W53" s="12"/>
      <c r="X53" s="11"/>
      <c r="Y53" s="12"/>
      <c r="Z53" s="11"/>
      <c r="AA53" s="12"/>
      <c r="AB53" s="11"/>
      <c r="AC53" s="12"/>
      <c r="AD53" s="9">
        <v>2</v>
      </c>
      <c r="AE53" s="13">
        <f t="shared" si="1"/>
        <v>675.2136752136753</v>
      </c>
    </row>
    <row r="54" spans="1:31" s="8" customFormat="1" ht="18" customHeight="1">
      <c r="A54" s="14">
        <v>49</v>
      </c>
      <c r="B54" s="24" t="s">
        <v>23</v>
      </c>
      <c r="C54" s="25" t="s">
        <v>15</v>
      </c>
      <c r="D54" s="11"/>
      <c r="E54" s="12"/>
      <c r="F54" s="11"/>
      <c r="G54" s="12"/>
      <c r="H54" s="11">
        <v>20</v>
      </c>
      <c r="I54" s="12">
        <f>(H54*1000)/48</f>
        <v>416.6666666666667</v>
      </c>
      <c r="J54" s="11"/>
      <c r="K54" s="12"/>
      <c r="L54" s="11">
        <v>15</v>
      </c>
      <c r="M54" s="12">
        <f>(L54*1000)/52</f>
        <v>288.46153846153845</v>
      </c>
      <c r="N54" s="11"/>
      <c r="O54" s="12"/>
      <c r="P54" s="11"/>
      <c r="Q54" s="12"/>
      <c r="R54" s="11"/>
      <c r="S54" s="12"/>
      <c r="T54" s="11"/>
      <c r="U54" s="12"/>
      <c r="V54" s="11"/>
      <c r="W54" s="12"/>
      <c r="X54" s="11"/>
      <c r="Y54" s="12"/>
      <c r="Z54" s="11"/>
      <c r="AA54" s="12"/>
      <c r="AB54" s="11"/>
      <c r="AC54" s="12"/>
      <c r="AD54" s="9">
        <v>2</v>
      </c>
      <c r="AE54" s="13">
        <f t="shared" si="1"/>
        <v>705.1282051282051</v>
      </c>
    </row>
    <row r="55" spans="1:31" s="8" customFormat="1" ht="18" customHeight="1">
      <c r="A55" s="14">
        <v>50</v>
      </c>
      <c r="B55" s="24" t="s">
        <v>34</v>
      </c>
      <c r="C55" s="25" t="s">
        <v>15</v>
      </c>
      <c r="D55" s="11"/>
      <c r="E55" s="12"/>
      <c r="F55" s="11"/>
      <c r="G55" s="12"/>
      <c r="H55" s="11"/>
      <c r="I55" s="12"/>
      <c r="J55" s="11"/>
      <c r="K55" s="12"/>
      <c r="L55" s="11">
        <v>22</v>
      </c>
      <c r="M55" s="12">
        <f>(L55*1000)/52</f>
        <v>423.0769230769231</v>
      </c>
      <c r="N55" s="11">
        <v>16</v>
      </c>
      <c r="O55" s="12">
        <f>(N55*1000)/54</f>
        <v>296.2962962962963</v>
      </c>
      <c r="P55" s="11"/>
      <c r="Q55" s="12"/>
      <c r="R55" s="11"/>
      <c r="S55" s="12"/>
      <c r="T55" s="11"/>
      <c r="U55" s="12"/>
      <c r="V55" s="11"/>
      <c r="W55" s="12"/>
      <c r="X55" s="11"/>
      <c r="Y55" s="9"/>
      <c r="Z55" s="11"/>
      <c r="AA55" s="12"/>
      <c r="AB55" s="11"/>
      <c r="AC55" s="9"/>
      <c r="AD55" s="9">
        <v>2</v>
      </c>
      <c r="AE55" s="13">
        <f t="shared" si="1"/>
        <v>719.3732193732194</v>
      </c>
    </row>
    <row r="56" spans="1:31" ht="18" customHeight="1">
      <c r="A56" s="14">
        <v>51</v>
      </c>
      <c r="B56" s="17" t="s">
        <v>55</v>
      </c>
      <c r="C56" s="25" t="s">
        <v>54</v>
      </c>
      <c r="D56" s="11">
        <v>2</v>
      </c>
      <c r="E56" s="12">
        <f>(D56*1000)/67</f>
        <v>29.850746268656717</v>
      </c>
      <c r="F56" s="11"/>
      <c r="G56" s="12"/>
      <c r="H56" s="11"/>
      <c r="I56" s="12"/>
      <c r="J56" s="11"/>
      <c r="K56" s="12"/>
      <c r="L56" s="11"/>
      <c r="M56" s="12"/>
      <c r="N56" s="11"/>
      <c r="O56" s="12"/>
      <c r="P56" s="11"/>
      <c r="Q56" s="12"/>
      <c r="R56" s="11"/>
      <c r="S56" s="12"/>
      <c r="T56" s="11"/>
      <c r="U56" s="12"/>
      <c r="V56" s="11"/>
      <c r="W56" s="12"/>
      <c r="X56" s="11"/>
      <c r="Y56" s="12"/>
      <c r="Z56" s="11"/>
      <c r="AA56" s="12"/>
      <c r="AB56" s="11"/>
      <c r="AC56" s="12"/>
      <c r="AD56" s="9">
        <v>1</v>
      </c>
      <c r="AE56" s="13">
        <f t="shared" si="1"/>
        <v>29.850746268656717</v>
      </c>
    </row>
    <row r="57" spans="1:31" ht="18" customHeight="1">
      <c r="A57" s="14">
        <v>52</v>
      </c>
      <c r="B57" s="20" t="s">
        <v>56</v>
      </c>
      <c r="C57" s="25" t="s">
        <v>54</v>
      </c>
      <c r="D57" s="11"/>
      <c r="E57" s="12"/>
      <c r="F57" s="11"/>
      <c r="G57" s="12"/>
      <c r="H57" s="11"/>
      <c r="I57" s="12"/>
      <c r="J57" s="11"/>
      <c r="K57" s="12"/>
      <c r="L57" s="11">
        <v>4</v>
      </c>
      <c r="M57" s="12">
        <f>(L57*1000)/52</f>
        <v>76.92307692307692</v>
      </c>
      <c r="N57" s="11"/>
      <c r="O57" s="12"/>
      <c r="P57" s="11"/>
      <c r="Q57" s="12"/>
      <c r="R57" s="11"/>
      <c r="S57" s="12"/>
      <c r="T57" s="11"/>
      <c r="U57" s="12"/>
      <c r="V57" s="11"/>
      <c r="W57" s="12"/>
      <c r="X57" s="11"/>
      <c r="Y57" s="12"/>
      <c r="Z57" s="11"/>
      <c r="AA57" s="12"/>
      <c r="AB57" s="11"/>
      <c r="AC57" s="12"/>
      <c r="AD57" s="9">
        <v>1</v>
      </c>
      <c r="AE57" s="13">
        <f t="shared" si="1"/>
        <v>76.92307692307692</v>
      </c>
    </row>
    <row r="58" spans="1:31" ht="18" customHeight="1">
      <c r="A58" s="14">
        <v>53</v>
      </c>
      <c r="B58" s="32" t="s">
        <v>35</v>
      </c>
      <c r="C58" s="25" t="s">
        <v>15</v>
      </c>
      <c r="D58" s="11"/>
      <c r="E58" s="12"/>
      <c r="F58" s="11"/>
      <c r="G58" s="12"/>
      <c r="H58" s="11">
        <v>6</v>
      </c>
      <c r="I58" s="12">
        <f>(H58*1000)/48</f>
        <v>125</v>
      </c>
      <c r="J58" s="11"/>
      <c r="K58" s="12"/>
      <c r="L58" s="11"/>
      <c r="M58" s="12"/>
      <c r="N58" s="11"/>
      <c r="O58" s="12"/>
      <c r="P58" s="11"/>
      <c r="Q58" s="12"/>
      <c r="R58" s="11"/>
      <c r="S58" s="12"/>
      <c r="T58" s="11"/>
      <c r="U58" s="12"/>
      <c r="V58" s="11"/>
      <c r="W58" s="12"/>
      <c r="X58" s="11"/>
      <c r="Y58" s="9"/>
      <c r="Z58" s="11"/>
      <c r="AA58" s="12"/>
      <c r="AB58" s="11"/>
      <c r="AC58" s="9"/>
      <c r="AD58" s="9">
        <v>1</v>
      </c>
      <c r="AE58" s="13">
        <f t="shared" si="1"/>
        <v>125</v>
      </c>
    </row>
    <row r="59" spans="1:31" ht="18" customHeight="1">
      <c r="A59" s="14">
        <v>54</v>
      </c>
      <c r="B59" s="20" t="s">
        <v>36</v>
      </c>
      <c r="C59" s="25" t="s">
        <v>37</v>
      </c>
      <c r="D59" s="11"/>
      <c r="E59" s="12"/>
      <c r="F59" s="11"/>
      <c r="G59" s="12"/>
      <c r="H59" s="11"/>
      <c r="I59" s="12"/>
      <c r="J59" s="11"/>
      <c r="K59" s="12"/>
      <c r="L59" s="11">
        <v>8</v>
      </c>
      <c r="M59" s="12">
        <f>(L59*1000)/52</f>
        <v>153.84615384615384</v>
      </c>
      <c r="N59" s="11"/>
      <c r="O59" s="12"/>
      <c r="P59" s="11"/>
      <c r="Q59" s="12"/>
      <c r="R59" s="11"/>
      <c r="S59" s="12"/>
      <c r="T59" s="11"/>
      <c r="U59" s="12"/>
      <c r="V59" s="11"/>
      <c r="W59" s="12"/>
      <c r="X59" s="11"/>
      <c r="Y59" s="9"/>
      <c r="Z59" s="11"/>
      <c r="AA59" s="12"/>
      <c r="AB59" s="11"/>
      <c r="AC59" s="9"/>
      <c r="AD59" s="9">
        <v>1</v>
      </c>
      <c r="AE59" s="13">
        <f t="shared" si="1"/>
        <v>153.84615384615384</v>
      </c>
    </row>
    <row r="60" spans="1:31" ht="18" customHeight="1">
      <c r="A60" s="14">
        <v>55</v>
      </c>
      <c r="B60" s="37" t="s">
        <v>25</v>
      </c>
      <c r="C60" s="25" t="s">
        <v>15</v>
      </c>
      <c r="D60" s="11"/>
      <c r="E60" s="12"/>
      <c r="F60" s="11"/>
      <c r="G60" s="12"/>
      <c r="H60" s="11">
        <v>9</v>
      </c>
      <c r="I60" s="12">
        <f>(H60*1000)/48</f>
        <v>187.5</v>
      </c>
      <c r="J60" s="11"/>
      <c r="K60" s="12"/>
      <c r="L60" s="11"/>
      <c r="M60" s="12"/>
      <c r="N60" s="11"/>
      <c r="O60" s="12"/>
      <c r="P60" s="11"/>
      <c r="Q60" s="12"/>
      <c r="R60" s="11"/>
      <c r="S60" s="12"/>
      <c r="T60" s="11"/>
      <c r="U60" s="12"/>
      <c r="V60" s="11"/>
      <c r="W60" s="12"/>
      <c r="X60" s="11"/>
      <c r="Y60" s="9"/>
      <c r="Z60" s="11"/>
      <c r="AA60" s="12"/>
      <c r="AB60" s="11"/>
      <c r="AC60" s="9"/>
      <c r="AD60" s="9">
        <v>1</v>
      </c>
      <c r="AE60" s="13">
        <f t="shared" si="1"/>
        <v>187.5</v>
      </c>
    </row>
    <row r="61" spans="1:31" ht="18" customHeight="1">
      <c r="A61" s="14">
        <v>56</v>
      </c>
      <c r="B61" s="35" t="s">
        <v>27</v>
      </c>
      <c r="C61" s="25" t="s">
        <v>15</v>
      </c>
      <c r="D61" s="11"/>
      <c r="E61" s="12"/>
      <c r="F61" s="11">
        <v>6</v>
      </c>
      <c r="G61" s="12">
        <f>(F61*1000)/27</f>
        <v>222.22222222222223</v>
      </c>
      <c r="H61" s="11"/>
      <c r="I61" s="12"/>
      <c r="J61" s="11"/>
      <c r="K61" s="12"/>
      <c r="L61" s="11"/>
      <c r="M61" s="12"/>
      <c r="N61" s="11"/>
      <c r="O61" s="12"/>
      <c r="P61" s="11"/>
      <c r="Q61" s="12"/>
      <c r="R61" s="11"/>
      <c r="S61" s="12"/>
      <c r="T61" s="11"/>
      <c r="U61" s="12"/>
      <c r="V61" s="11"/>
      <c r="W61" s="12"/>
      <c r="X61" s="11"/>
      <c r="Y61" s="9"/>
      <c r="Z61" s="11"/>
      <c r="AA61" s="12"/>
      <c r="AB61" s="11"/>
      <c r="AC61" s="9"/>
      <c r="AD61" s="9">
        <v>1</v>
      </c>
      <c r="AE61" s="13">
        <f t="shared" si="1"/>
        <v>222.22222222222223</v>
      </c>
    </row>
    <row r="62" spans="1:31" ht="18" customHeight="1">
      <c r="A62" s="14">
        <v>57</v>
      </c>
      <c r="B62" s="20" t="s">
        <v>89</v>
      </c>
      <c r="C62" s="27" t="s">
        <v>79</v>
      </c>
      <c r="D62" s="11"/>
      <c r="E62" s="12"/>
      <c r="F62" s="11"/>
      <c r="G62" s="12"/>
      <c r="H62" s="11"/>
      <c r="I62" s="12"/>
      <c r="J62" s="11">
        <v>14</v>
      </c>
      <c r="K62" s="12">
        <f>(J62*1000)/42</f>
        <v>333.3333333333333</v>
      </c>
      <c r="L62" s="11"/>
      <c r="M62" s="12"/>
      <c r="N62" s="11"/>
      <c r="O62" s="12"/>
      <c r="P62" s="11"/>
      <c r="Q62" s="12"/>
      <c r="R62" s="11"/>
      <c r="S62" s="12"/>
      <c r="T62" s="11"/>
      <c r="U62" s="12"/>
      <c r="V62" s="11"/>
      <c r="W62" s="12"/>
      <c r="X62" s="11"/>
      <c r="Y62" s="9"/>
      <c r="Z62" s="11"/>
      <c r="AA62" s="12"/>
      <c r="AB62" s="11"/>
      <c r="AC62" s="9"/>
      <c r="AD62" s="9">
        <v>1</v>
      </c>
      <c r="AE62" s="13">
        <f t="shared" si="1"/>
        <v>333.3333333333333</v>
      </c>
    </row>
    <row r="63" spans="1:31" ht="18" customHeight="1">
      <c r="A63" s="14">
        <v>58</v>
      </c>
      <c r="B63" s="20" t="s">
        <v>49</v>
      </c>
      <c r="C63" s="25" t="s">
        <v>2</v>
      </c>
      <c r="D63" s="11"/>
      <c r="E63" s="12"/>
      <c r="F63" s="11"/>
      <c r="G63" s="12"/>
      <c r="H63" s="11"/>
      <c r="I63" s="12"/>
      <c r="J63" s="11"/>
      <c r="K63" s="12"/>
      <c r="L63" s="11">
        <v>19</v>
      </c>
      <c r="M63" s="12">
        <f>(L63*1000)/52</f>
        <v>365.38461538461536</v>
      </c>
      <c r="N63" s="11"/>
      <c r="O63" s="12"/>
      <c r="P63" s="11"/>
      <c r="Q63" s="12"/>
      <c r="R63" s="11"/>
      <c r="S63" s="12"/>
      <c r="T63" s="11"/>
      <c r="U63" s="12"/>
      <c r="V63" s="11"/>
      <c r="W63" s="12"/>
      <c r="X63" s="11"/>
      <c r="Y63" s="9"/>
      <c r="Z63" s="11"/>
      <c r="AA63" s="12"/>
      <c r="AB63" s="11"/>
      <c r="AC63" s="9"/>
      <c r="AD63" s="9">
        <v>1</v>
      </c>
      <c r="AE63" s="13">
        <f t="shared" si="1"/>
        <v>365.38461538461536</v>
      </c>
    </row>
    <row r="64" spans="1:31" ht="18" customHeight="1">
      <c r="A64" s="14">
        <v>59</v>
      </c>
      <c r="B64" s="32" t="s">
        <v>26</v>
      </c>
      <c r="C64" s="25" t="s">
        <v>15</v>
      </c>
      <c r="D64" s="11"/>
      <c r="E64" s="12"/>
      <c r="F64" s="11"/>
      <c r="G64" s="12"/>
      <c r="H64" s="11">
        <v>18</v>
      </c>
      <c r="I64" s="12">
        <f>(H64*1000)/48</f>
        <v>375</v>
      </c>
      <c r="J64" s="11"/>
      <c r="K64" s="12"/>
      <c r="L64" s="11"/>
      <c r="M64" s="12"/>
      <c r="N64" s="11"/>
      <c r="O64" s="12"/>
      <c r="P64" s="11"/>
      <c r="Q64" s="12"/>
      <c r="R64" s="11"/>
      <c r="S64" s="12"/>
      <c r="T64" s="11"/>
      <c r="U64" s="12"/>
      <c r="V64" s="11"/>
      <c r="W64" s="12"/>
      <c r="X64" s="11"/>
      <c r="Y64" s="9"/>
      <c r="Z64" s="11"/>
      <c r="AA64" s="12"/>
      <c r="AB64" s="11"/>
      <c r="AC64" s="9"/>
      <c r="AD64" s="9">
        <v>1</v>
      </c>
      <c r="AE64" s="13">
        <f t="shared" si="1"/>
        <v>375</v>
      </c>
    </row>
    <row r="65" spans="1:31" ht="18" customHeight="1">
      <c r="A65" s="14">
        <v>60</v>
      </c>
      <c r="B65" s="32" t="s">
        <v>38</v>
      </c>
      <c r="C65" s="25" t="s">
        <v>37</v>
      </c>
      <c r="D65" s="11"/>
      <c r="E65" s="12"/>
      <c r="F65" s="11"/>
      <c r="G65" s="12"/>
      <c r="H65" s="11"/>
      <c r="I65" s="12"/>
      <c r="J65" s="11"/>
      <c r="K65" s="12"/>
      <c r="L65" s="11"/>
      <c r="M65" s="12"/>
      <c r="N65" s="11"/>
      <c r="O65" s="12"/>
      <c r="P65" s="11"/>
      <c r="Q65" s="9"/>
      <c r="R65" s="11"/>
      <c r="S65" s="12"/>
      <c r="T65" s="11"/>
      <c r="U65" s="12"/>
      <c r="V65" s="11">
        <v>33</v>
      </c>
      <c r="W65" s="12">
        <f>(V65*1000)/83</f>
        <v>397.5903614457831</v>
      </c>
      <c r="X65" s="11"/>
      <c r="Y65" s="9"/>
      <c r="Z65" s="11"/>
      <c r="AA65" s="12"/>
      <c r="AB65" s="11"/>
      <c r="AC65" s="9"/>
      <c r="AD65" s="9">
        <v>1</v>
      </c>
      <c r="AE65" s="13">
        <f t="shared" si="1"/>
        <v>397.5903614457831</v>
      </c>
    </row>
    <row r="66" spans="1:31" ht="18" customHeight="1">
      <c r="A66" s="14">
        <v>61</v>
      </c>
      <c r="B66" s="20" t="s">
        <v>68</v>
      </c>
      <c r="C66" s="27" t="s">
        <v>61</v>
      </c>
      <c r="D66" s="11"/>
      <c r="E66" s="12"/>
      <c r="F66" s="11">
        <v>11</v>
      </c>
      <c r="G66" s="12">
        <f>(F66*1000)/27</f>
        <v>407.4074074074074</v>
      </c>
      <c r="H66" s="11"/>
      <c r="I66" s="12"/>
      <c r="J66" s="11"/>
      <c r="K66" s="12"/>
      <c r="L66" s="11"/>
      <c r="M66" s="12"/>
      <c r="N66" s="11"/>
      <c r="O66" s="12"/>
      <c r="P66" s="11"/>
      <c r="Q66" s="12"/>
      <c r="R66" s="11"/>
      <c r="S66" s="12"/>
      <c r="T66" s="11"/>
      <c r="U66" s="12"/>
      <c r="V66" s="11"/>
      <c r="W66" s="12"/>
      <c r="X66" s="11"/>
      <c r="Y66" s="12"/>
      <c r="Z66" s="11"/>
      <c r="AA66" s="12"/>
      <c r="AB66" s="11"/>
      <c r="AC66" s="12"/>
      <c r="AD66" s="9">
        <v>1</v>
      </c>
      <c r="AE66" s="13">
        <f t="shared" si="1"/>
        <v>407.4074074074074</v>
      </c>
    </row>
    <row r="67" spans="1:31" ht="18" customHeight="1">
      <c r="A67" s="14">
        <v>62</v>
      </c>
      <c r="B67" s="20" t="s">
        <v>101</v>
      </c>
      <c r="C67" s="25" t="s">
        <v>94</v>
      </c>
      <c r="D67" s="11"/>
      <c r="E67" s="9"/>
      <c r="F67" s="11"/>
      <c r="G67" s="12"/>
      <c r="H67" s="11"/>
      <c r="I67" s="12"/>
      <c r="J67" s="11"/>
      <c r="K67" s="12"/>
      <c r="L67" s="11"/>
      <c r="M67" s="12"/>
      <c r="N67" s="11"/>
      <c r="O67" s="12"/>
      <c r="P67" s="11"/>
      <c r="Q67" s="9"/>
      <c r="R67" s="11">
        <v>25</v>
      </c>
      <c r="S67" s="12">
        <f>(R67*1000)/54</f>
        <v>462.962962962963</v>
      </c>
      <c r="T67" s="11"/>
      <c r="U67" s="12"/>
      <c r="V67" s="11"/>
      <c r="W67" s="12"/>
      <c r="X67" s="11"/>
      <c r="Y67" s="9"/>
      <c r="Z67" s="11"/>
      <c r="AA67" s="12"/>
      <c r="AB67" s="11"/>
      <c r="AC67" s="9"/>
      <c r="AD67" s="9">
        <v>1</v>
      </c>
      <c r="AE67" s="13">
        <f t="shared" si="1"/>
        <v>462.962962962963</v>
      </c>
    </row>
    <row r="68" spans="1:31" ht="18" customHeight="1">
      <c r="A68" s="14">
        <v>63</v>
      </c>
      <c r="B68" s="24" t="s">
        <v>32</v>
      </c>
      <c r="C68" s="25" t="s">
        <v>15</v>
      </c>
      <c r="D68" s="11"/>
      <c r="E68" s="12"/>
      <c r="F68" s="11"/>
      <c r="G68" s="12"/>
      <c r="H68" s="11"/>
      <c r="I68" s="12"/>
      <c r="J68" s="11"/>
      <c r="K68" s="12"/>
      <c r="L68" s="11"/>
      <c r="M68" s="12"/>
      <c r="N68" s="11"/>
      <c r="O68" s="12"/>
      <c r="P68" s="11"/>
      <c r="Q68" s="9"/>
      <c r="R68" s="11"/>
      <c r="S68" s="12"/>
      <c r="T68" s="11">
        <v>34</v>
      </c>
      <c r="U68" s="12">
        <f>(T68*1000)/72</f>
        <v>472.22222222222223</v>
      </c>
      <c r="V68" s="11"/>
      <c r="W68" s="12"/>
      <c r="X68" s="11"/>
      <c r="Y68" s="9"/>
      <c r="Z68" s="11"/>
      <c r="AA68" s="12"/>
      <c r="AB68" s="11"/>
      <c r="AC68" s="9"/>
      <c r="AD68" s="9">
        <v>1</v>
      </c>
      <c r="AE68" s="13">
        <f t="shared" si="1"/>
        <v>472.22222222222223</v>
      </c>
    </row>
    <row r="69" spans="1:31" ht="18" customHeight="1">
      <c r="A69" s="14">
        <v>64</v>
      </c>
      <c r="B69" s="20" t="s">
        <v>57</v>
      </c>
      <c r="C69" s="25" t="s">
        <v>54</v>
      </c>
      <c r="D69" s="11"/>
      <c r="E69" s="12"/>
      <c r="F69" s="10"/>
      <c r="G69" s="12"/>
      <c r="H69" s="11"/>
      <c r="I69" s="12"/>
      <c r="J69" s="10"/>
      <c r="K69" s="12"/>
      <c r="L69" s="11"/>
      <c r="M69" s="12"/>
      <c r="N69" s="11"/>
      <c r="O69" s="12"/>
      <c r="P69" s="11"/>
      <c r="Q69" s="12"/>
      <c r="R69" s="11"/>
      <c r="S69" s="12"/>
      <c r="T69" s="11"/>
      <c r="U69" s="12"/>
      <c r="V69" s="11"/>
      <c r="W69" s="12"/>
      <c r="X69" s="11"/>
      <c r="Y69" s="12"/>
      <c r="Z69" s="11"/>
      <c r="AA69" s="12"/>
      <c r="AB69" s="11"/>
      <c r="AC69" s="12"/>
      <c r="AD69" s="9"/>
      <c r="AE69" s="13">
        <f t="shared" si="1"/>
        <v>0</v>
      </c>
    </row>
    <row r="70" spans="1:31" ht="18" customHeight="1">
      <c r="A70" s="14">
        <v>65</v>
      </c>
      <c r="B70" s="36" t="s">
        <v>41</v>
      </c>
      <c r="C70" s="25" t="s">
        <v>2</v>
      </c>
      <c r="D70" s="11"/>
      <c r="E70" s="12"/>
      <c r="F70" s="11"/>
      <c r="G70" s="12"/>
      <c r="H70" s="11"/>
      <c r="I70" s="12"/>
      <c r="J70" s="11"/>
      <c r="K70" s="12"/>
      <c r="L70" s="11"/>
      <c r="M70" s="12"/>
      <c r="N70" s="11"/>
      <c r="O70" s="12"/>
      <c r="P70" s="11"/>
      <c r="Q70" s="9"/>
      <c r="R70" s="11"/>
      <c r="S70" s="12"/>
      <c r="T70" s="11"/>
      <c r="U70" s="12"/>
      <c r="V70" s="11"/>
      <c r="W70" s="12"/>
      <c r="X70" s="11"/>
      <c r="Y70" s="9"/>
      <c r="Z70" s="11"/>
      <c r="AA70" s="12"/>
      <c r="AB70" s="11"/>
      <c r="AC70" s="9"/>
      <c r="AD70" s="9"/>
      <c r="AE70" s="13">
        <f aca="true" t="shared" si="2" ref="AE70:AE80">E70+G70+I70+K70+M70+O70+Q70+S70+U70+W70+Y70+AA70+AC70</f>
        <v>0</v>
      </c>
    </row>
    <row r="71" spans="1:31" ht="18" customHeight="1">
      <c r="A71" s="14">
        <v>66</v>
      </c>
      <c r="B71" s="20" t="s">
        <v>88</v>
      </c>
      <c r="C71" s="27" t="s">
        <v>79</v>
      </c>
      <c r="D71" s="11"/>
      <c r="E71" s="12"/>
      <c r="F71" s="11"/>
      <c r="G71" s="12"/>
      <c r="H71" s="11"/>
      <c r="I71" s="12"/>
      <c r="J71" s="11"/>
      <c r="K71" s="12"/>
      <c r="L71" s="11"/>
      <c r="M71" s="12"/>
      <c r="N71" s="11"/>
      <c r="O71" s="12"/>
      <c r="P71" s="11"/>
      <c r="Q71" s="9"/>
      <c r="R71" s="11"/>
      <c r="S71" s="12"/>
      <c r="T71" s="11"/>
      <c r="U71" s="12"/>
      <c r="V71" s="11"/>
      <c r="W71" s="12"/>
      <c r="X71" s="11"/>
      <c r="Y71" s="9"/>
      <c r="Z71" s="11"/>
      <c r="AA71" s="12"/>
      <c r="AB71" s="11"/>
      <c r="AC71" s="9"/>
      <c r="AD71" s="9"/>
      <c r="AE71" s="13">
        <f t="shared" si="2"/>
        <v>0</v>
      </c>
    </row>
    <row r="72" spans="1:31" ht="18" customHeight="1">
      <c r="A72" s="14">
        <v>67</v>
      </c>
      <c r="B72" s="20" t="s">
        <v>42</v>
      </c>
      <c r="C72" s="25" t="s">
        <v>2</v>
      </c>
      <c r="D72" s="11"/>
      <c r="E72" s="12"/>
      <c r="F72" s="11"/>
      <c r="G72" s="12"/>
      <c r="H72" s="11"/>
      <c r="I72" s="12"/>
      <c r="J72" s="11"/>
      <c r="K72" s="12"/>
      <c r="L72" s="11"/>
      <c r="M72" s="12"/>
      <c r="N72" s="11"/>
      <c r="O72" s="12"/>
      <c r="P72" s="11"/>
      <c r="Q72" s="9"/>
      <c r="R72" s="11"/>
      <c r="S72" s="12"/>
      <c r="T72" s="11"/>
      <c r="U72" s="12"/>
      <c r="V72" s="11"/>
      <c r="W72" s="12"/>
      <c r="X72" s="11"/>
      <c r="Y72" s="9"/>
      <c r="Z72" s="11"/>
      <c r="AA72" s="12"/>
      <c r="AB72" s="11"/>
      <c r="AC72" s="9"/>
      <c r="AD72" s="9"/>
      <c r="AE72" s="13">
        <f t="shared" si="2"/>
        <v>0</v>
      </c>
    </row>
    <row r="73" spans="1:31" ht="18" customHeight="1">
      <c r="A73" s="14">
        <v>68</v>
      </c>
      <c r="B73" s="36" t="s">
        <v>90</v>
      </c>
      <c r="C73" s="27" t="s">
        <v>79</v>
      </c>
      <c r="D73" s="11"/>
      <c r="E73" s="12"/>
      <c r="F73" s="11"/>
      <c r="G73" s="12"/>
      <c r="H73" s="11"/>
      <c r="I73" s="12"/>
      <c r="J73" s="11"/>
      <c r="K73" s="12"/>
      <c r="L73" s="11"/>
      <c r="M73" s="12"/>
      <c r="N73" s="11"/>
      <c r="O73" s="12"/>
      <c r="P73" s="11"/>
      <c r="Q73" s="9"/>
      <c r="R73" s="11"/>
      <c r="S73" s="12"/>
      <c r="T73" s="11"/>
      <c r="U73" s="12"/>
      <c r="V73" s="11"/>
      <c r="W73" s="12"/>
      <c r="X73" s="11"/>
      <c r="Y73" s="9"/>
      <c r="Z73" s="11"/>
      <c r="AA73" s="12"/>
      <c r="AB73" s="11"/>
      <c r="AC73" s="9"/>
      <c r="AD73" s="9"/>
      <c r="AE73" s="13">
        <f t="shared" si="2"/>
        <v>0</v>
      </c>
    </row>
    <row r="74" spans="1:31" ht="18" customHeight="1">
      <c r="A74" s="14">
        <v>69</v>
      </c>
      <c r="B74" s="20" t="s">
        <v>87</v>
      </c>
      <c r="C74" s="25" t="s">
        <v>79</v>
      </c>
      <c r="D74" s="11"/>
      <c r="E74" s="12"/>
      <c r="F74" s="11"/>
      <c r="G74" s="12"/>
      <c r="H74" s="11"/>
      <c r="I74" s="12"/>
      <c r="J74" s="11"/>
      <c r="K74" s="12"/>
      <c r="L74" s="11"/>
      <c r="M74" s="12"/>
      <c r="N74" s="11"/>
      <c r="O74" s="12"/>
      <c r="P74" s="11"/>
      <c r="Q74" s="9"/>
      <c r="R74" s="11"/>
      <c r="S74" s="12"/>
      <c r="T74" s="11"/>
      <c r="U74" s="12"/>
      <c r="V74" s="11"/>
      <c r="W74" s="12"/>
      <c r="X74" s="11"/>
      <c r="Y74" s="9"/>
      <c r="Z74" s="11"/>
      <c r="AA74" s="12"/>
      <c r="AB74" s="11"/>
      <c r="AC74" s="9"/>
      <c r="AD74" s="9"/>
      <c r="AE74" s="13">
        <f t="shared" si="2"/>
        <v>0</v>
      </c>
    </row>
    <row r="75" spans="1:31" ht="18" customHeight="1">
      <c r="A75" s="14">
        <v>70</v>
      </c>
      <c r="B75" s="20" t="s">
        <v>70</v>
      </c>
      <c r="C75" s="25" t="s">
        <v>69</v>
      </c>
      <c r="D75" s="11"/>
      <c r="E75" s="12"/>
      <c r="F75" s="11"/>
      <c r="G75" s="12"/>
      <c r="H75" s="11"/>
      <c r="I75" s="12"/>
      <c r="J75" s="11"/>
      <c r="K75" s="12"/>
      <c r="L75" s="11"/>
      <c r="M75" s="12"/>
      <c r="N75" s="11"/>
      <c r="O75" s="12"/>
      <c r="P75" s="11"/>
      <c r="Q75" s="12"/>
      <c r="R75" s="11"/>
      <c r="S75" s="12"/>
      <c r="T75" s="11"/>
      <c r="U75" s="12"/>
      <c r="V75" s="11"/>
      <c r="W75" s="12"/>
      <c r="X75" s="11"/>
      <c r="Y75" s="12"/>
      <c r="Z75" s="11"/>
      <c r="AA75" s="12"/>
      <c r="AB75" s="11"/>
      <c r="AC75" s="12"/>
      <c r="AD75" s="9"/>
      <c r="AE75" s="13">
        <f t="shared" si="2"/>
        <v>0</v>
      </c>
    </row>
    <row r="76" spans="1:31" ht="18" customHeight="1">
      <c r="A76" s="14">
        <v>71</v>
      </c>
      <c r="B76" s="20" t="s">
        <v>105</v>
      </c>
      <c r="C76" s="25" t="s">
        <v>94</v>
      </c>
      <c r="D76" s="11"/>
      <c r="E76" s="9"/>
      <c r="F76" s="11"/>
      <c r="G76" s="12"/>
      <c r="H76" s="11"/>
      <c r="I76" s="12"/>
      <c r="J76" s="11"/>
      <c r="K76" s="12"/>
      <c r="L76" s="11"/>
      <c r="M76" s="12"/>
      <c r="N76" s="11"/>
      <c r="O76" s="12"/>
      <c r="P76" s="11"/>
      <c r="Q76" s="9"/>
      <c r="R76" s="11"/>
      <c r="S76" s="12"/>
      <c r="T76" s="11"/>
      <c r="U76" s="12"/>
      <c r="V76" s="11"/>
      <c r="W76" s="12"/>
      <c r="X76" s="11"/>
      <c r="Y76" s="9"/>
      <c r="Z76" s="11"/>
      <c r="AA76" s="12"/>
      <c r="AB76" s="11"/>
      <c r="AC76" s="9"/>
      <c r="AD76" s="9"/>
      <c r="AE76" s="13">
        <f t="shared" si="2"/>
        <v>0</v>
      </c>
    </row>
    <row r="77" spans="1:31" ht="18" customHeight="1">
      <c r="A77" s="14">
        <v>72</v>
      </c>
      <c r="B77" s="20" t="s">
        <v>30</v>
      </c>
      <c r="C77" s="25" t="s">
        <v>15</v>
      </c>
      <c r="D77" s="11"/>
      <c r="E77" s="12"/>
      <c r="F77" s="11"/>
      <c r="G77" s="12"/>
      <c r="H77" s="11"/>
      <c r="I77" s="12"/>
      <c r="J77" s="11"/>
      <c r="K77" s="12"/>
      <c r="L77" s="11"/>
      <c r="M77" s="12"/>
      <c r="N77" s="11"/>
      <c r="O77" s="12"/>
      <c r="P77" s="11"/>
      <c r="Q77" s="12"/>
      <c r="R77" s="11"/>
      <c r="S77" s="12"/>
      <c r="T77" s="11"/>
      <c r="U77" s="12"/>
      <c r="V77" s="11"/>
      <c r="W77" s="12"/>
      <c r="X77" s="11"/>
      <c r="Y77" s="12"/>
      <c r="Z77" s="11"/>
      <c r="AA77" s="12"/>
      <c r="AB77" s="11"/>
      <c r="AC77" s="12"/>
      <c r="AD77" s="9"/>
      <c r="AE77" s="13">
        <f t="shared" si="2"/>
        <v>0</v>
      </c>
    </row>
    <row r="78" spans="1:31" ht="18" customHeight="1">
      <c r="A78" s="14">
        <v>73</v>
      </c>
      <c r="B78" s="20" t="s">
        <v>84</v>
      </c>
      <c r="C78" s="25" t="s">
        <v>79</v>
      </c>
      <c r="D78" s="11"/>
      <c r="E78" s="12"/>
      <c r="F78" s="11"/>
      <c r="G78" s="12"/>
      <c r="H78" s="11"/>
      <c r="I78" s="12"/>
      <c r="J78" s="11"/>
      <c r="K78" s="12"/>
      <c r="L78" s="11"/>
      <c r="M78" s="12"/>
      <c r="N78" s="11"/>
      <c r="O78" s="12"/>
      <c r="P78" s="11"/>
      <c r="Q78" s="9"/>
      <c r="R78" s="11"/>
      <c r="S78" s="12"/>
      <c r="T78" s="11"/>
      <c r="U78" s="12"/>
      <c r="V78" s="11"/>
      <c r="W78" s="9"/>
      <c r="X78" s="11"/>
      <c r="Y78" s="9"/>
      <c r="Z78" s="11"/>
      <c r="AA78" s="12"/>
      <c r="AB78" s="11"/>
      <c r="AC78" s="9"/>
      <c r="AD78" s="9"/>
      <c r="AE78" s="13">
        <f t="shared" si="2"/>
        <v>0</v>
      </c>
    </row>
    <row r="79" spans="1:31" ht="18" customHeight="1">
      <c r="A79" s="14">
        <v>74</v>
      </c>
      <c r="B79" s="20" t="s">
        <v>100</v>
      </c>
      <c r="C79" s="27" t="s">
        <v>94</v>
      </c>
      <c r="D79" s="11"/>
      <c r="E79" s="9"/>
      <c r="F79" s="11"/>
      <c r="G79" s="12"/>
      <c r="H79" s="11"/>
      <c r="I79" s="12"/>
      <c r="J79" s="11"/>
      <c r="K79" s="12"/>
      <c r="L79" s="11"/>
      <c r="M79" s="12"/>
      <c r="N79" s="11"/>
      <c r="O79" s="12"/>
      <c r="P79" s="11"/>
      <c r="Q79" s="9"/>
      <c r="R79" s="11"/>
      <c r="S79" s="12"/>
      <c r="T79" s="11"/>
      <c r="U79" s="12"/>
      <c r="V79" s="11"/>
      <c r="W79" s="9"/>
      <c r="X79" s="11"/>
      <c r="Y79" s="9"/>
      <c r="Z79" s="11"/>
      <c r="AA79" s="12"/>
      <c r="AB79" s="11"/>
      <c r="AC79" s="9"/>
      <c r="AD79" s="9"/>
      <c r="AE79" s="13">
        <f t="shared" si="2"/>
        <v>0</v>
      </c>
    </row>
    <row r="80" spans="1:31" ht="18" customHeight="1">
      <c r="A80" s="14">
        <v>75</v>
      </c>
      <c r="B80" s="20" t="s">
        <v>99</v>
      </c>
      <c r="C80" s="27" t="s">
        <v>94</v>
      </c>
      <c r="D80" s="11"/>
      <c r="E80" s="9"/>
      <c r="F80" s="11"/>
      <c r="G80" s="12"/>
      <c r="H80" s="11"/>
      <c r="I80" s="12"/>
      <c r="J80" s="11"/>
      <c r="K80" s="12"/>
      <c r="L80" s="11"/>
      <c r="M80" s="12"/>
      <c r="N80" s="11"/>
      <c r="O80" s="12"/>
      <c r="P80" s="11"/>
      <c r="Q80" s="9"/>
      <c r="R80" s="11"/>
      <c r="S80" s="12"/>
      <c r="T80" s="11"/>
      <c r="U80" s="12"/>
      <c r="V80" s="11"/>
      <c r="W80" s="9"/>
      <c r="X80" s="11"/>
      <c r="Y80" s="9"/>
      <c r="Z80" s="11"/>
      <c r="AA80" s="12"/>
      <c r="AB80" s="11"/>
      <c r="AC80" s="9"/>
      <c r="AD80" s="9"/>
      <c r="AE80" s="13">
        <f t="shared" si="2"/>
        <v>0</v>
      </c>
    </row>
    <row r="81" spans="26:28" ht="15">
      <c r="Z81" s="1"/>
      <c r="AA81" s="1"/>
      <c r="AB81" s="1"/>
    </row>
    <row r="82" ht="15">
      <c r="AA82" s="1"/>
    </row>
    <row r="83" ht="15">
      <c r="AA83" s="1"/>
    </row>
    <row r="84" ht="15">
      <c r="AA84" s="1"/>
    </row>
    <row r="85" ht="15">
      <c r="AA85" s="1"/>
    </row>
    <row r="86" ht="15">
      <c r="AA86" s="1"/>
    </row>
    <row r="87" ht="15">
      <c r="AA87" s="1"/>
    </row>
    <row r="88" ht="15">
      <c r="AA88" s="1"/>
    </row>
    <row r="89" ht="15">
      <c r="AA89" s="1"/>
    </row>
    <row r="90" ht="15">
      <c r="AA90" s="1"/>
    </row>
    <row r="91" ht="15">
      <c r="AA91" s="1"/>
    </row>
    <row r="92" ht="15">
      <c r="AA92" s="1"/>
    </row>
    <row r="93" ht="15">
      <c r="AA93" s="1"/>
    </row>
    <row r="94" ht="15">
      <c r="AA94" s="1"/>
    </row>
    <row r="95" ht="15">
      <c r="AA95" s="1"/>
    </row>
    <row r="96" ht="15">
      <c r="AA96" s="1"/>
    </row>
    <row r="97" ht="15">
      <c r="AA97" s="1"/>
    </row>
    <row r="98" ht="15">
      <c r="AA98" s="1"/>
    </row>
    <row r="99" ht="15">
      <c r="AA99" s="1"/>
    </row>
    <row r="100" ht="15">
      <c r="AA100" s="1"/>
    </row>
    <row r="101" ht="15">
      <c r="AA101" s="1"/>
    </row>
    <row r="102" ht="15">
      <c r="AA102" s="1"/>
    </row>
    <row r="103" ht="15">
      <c r="AA103" s="1"/>
    </row>
    <row r="104" ht="15">
      <c r="AA104" s="1"/>
    </row>
    <row r="105" ht="15">
      <c r="AA105" s="1"/>
    </row>
    <row r="106" ht="15">
      <c r="AA106" s="1"/>
    </row>
    <row r="107" ht="15">
      <c r="AA107" s="1"/>
    </row>
    <row r="108" ht="15">
      <c r="AA108" s="1"/>
    </row>
    <row r="109" ht="15">
      <c r="AA109" s="1"/>
    </row>
    <row r="110" ht="15">
      <c r="AA110" s="1"/>
    </row>
    <row r="111" ht="15">
      <c r="AA111" s="1"/>
    </row>
    <row r="112" ht="15">
      <c r="AA112" s="1"/>
    </row>
    <row r="113" ht="15">
      <c r="AA113" s="1"/>
    </row>
    <row r="114" ht="15">
      <c r="AA114" s="1"/>
    </row>
    <row r="115" ht="15">
      <c r="AA115" s="1"/>
    </row>
    <row r="116" ht="15">
      <c r="AA116" s="1"/>
    </row>
    <row r="117" ht="15">
      <c r="AA117" s="1"/>
    </row>
    <row r="118" ht="15">
      <c r="AA118" s="1"/>
    </row>
    <row r="119" ht="15">
      <c r="AA119" s="1"/>
    </row>
    <row r="120" ht="15">
      <c r="AA120" s="1"/>
    </row>
    <row r="121" ht="15">
      <c r="AA121" s="1"/>
    </row>
    <row r="122" ht="15">
      <c r="AA122" s="1"/>
    </row>
    <row r="123" ht="15">
      <c r="AA123" s="1"/>
    </row>
    <row r="124" ht="15">
      <c r="AA124" s="1"/>
    </row>
    <row r="125" ht="15">
      <c r="AA125" s="1"/>
    </row>
    <row r="126" ht="15">
      <c r="AA126" s="1"/>
    </row>
    <row r="127" ht="15">
      <c r="AA127" s="1"/>
    </row>
  </sheetData>
  <mergeCells count="40">
    <mergeCell ref="A3:A5"/>
    <mergeCell ref="J5:K5"/>
    <mergeCell ref="D3:E3"/>
    <mergeCell ref="D5:E5"/>
    <mergeCell ref="J4:K4"/>
    <mergeCell ref="D4:E4"/>
    <mergeCell ref="F3:G3"/>
    <mergeCell ref="H3:I3"/>
    <mergeCell ref="J3:K3"/>
    <mergeCell ref="H5:I5"/>
    <mergeCell ref="N4:O4"/>
    <mergeCell ref="V4:W4"/>
    <mergeCell ref="X4:Y4"/>
    <mergeCell ref="T5:U5"/>
    <mergeCell ref="T4:U4"/>
    <mergeCell ref="R4:S4"/>
    <mergeCell ref="P5:Q5"/>
    <mergeCell ref="N3:O3"/>
    <mergeCell ref="R3:S3"/>
    <mergeCell ref="L3:M3"/>
    <mergeCell ref="F5:G5"/>
    <mergeCell ref="R5:S5"/>
    <mergeCell ref="F4:G4"/>
    <mergeCell ref="L4:M4"/>
    <mergeCell ref="P4:Q4"/>
    <mergeCell ref="H4:I4"/>
    <mergeCell ref="N5:O5"/>
    <mergeCell ref="AB4:AC4"/>
    <mergeCell ref="P3:Q3"/>
    <mergeCell ref="Z3:AA3"/>
    <mergeCell ref="AB3:AC3"/>
    <mergeCell ref="T3:U3"/>
    <mergeCell ref="V3:W3"/>
    <mergeCell ref="X3:Y3"/>
    <mergeCell ref="Z4:AA4"/>
    <mergeCell ref="L5:M5"/>
    <mergeCell ref="AB5:AC5"/>
    <mergeCell ref="V5:W5"/>
    <mergeCell ref="X5:Y5"/>
    <mergeCell ref="Z5:AA5"/>
  </mergeCells>
  <printOptions/>
  <pageMargins left="0.82" right="0.83" top="0.39" bottom="0.5905511811023623" header="0.5118110236220472" footer="0.5118110236220472"/>
  <pageSetup fitToHeight="12" fitToWidth="1" horizontalDpi="300" verticalDpi="300" orientation="landscape" paperSize="9" scale="5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27"/>
  <sheetViews>
    <sheetView tabSelected="1" zoomScale="55" zoomScaleNormal="55" workbookViewId="0" topLeftCell="A1">
      <selection activeCell="AG37" sqref="AG37"/>
    </sheetView>
  </sheetViews>
  <sheetFormatPr defaultColWidth="11.421875" defaultRowHeight="12.75"/>
  <cols>
    <col min="1" max="1" width="5.140625" style="1" customWidth="1"/>
    <col min="2" max="2" width="30.00390625" style="28" customWidth="1"/>
    <col min="3" max="3" width="16.421875" style="26" customWidth="1"/>
    <col min="4" max="4" width="3.8515625" style="2" customWidth="1"/>
    <col min="5" max="5" width="8.140625" style="1" customWidth="1"/>
    <col min="6" max="6" width="3.8515625" style="2" customWidth="1"/>
    <col min="7" max="7" width="9.8515625" style="1" customWidth="1"/>
    <col min="8" max="8" width="3.8515625" style="2" customWidth="1"/>
    <col min="9" max="9" width="9.00390625" style="1" customWidth="1"/>
    <col min="10" max="10" width="3.8515625" style="2" customWidth="1"/>
    <col min="11" max="11" width="8.140625" style="5" customWidth="1"/>
    <col min="12" max="12" width="3.8515625" style="2" customWidth="1"/>
    <col min="13" max="13" width="8.140625" style="5" customWidth="1"/>
    <col min="14" max="14" width="3.8515625" style="2" customWidth="1"/>
    <col min="15" max="15" width="8.421875" style="5" customWidth="1"/>
    <col min="16" max="16" width="4.421875" style="2" customWidth="1"/>
    <col min="17" max="17" width="10.140625" style="1" customWidth="1"/>
    <col min="18" max="18" width="3.8515625" style="2" customWidth="1"/>
    <col min="19" max="19" width="9.28125" style="1" customWidth="1"/>
    <col min="20" max="20" width="3.8515625" style="2" customWidth="1"/>
    <col min="21" max="21" width="10.7109375" style="1" customWidth="1"/>
    <col min="22" max="22" width="3.8515625" style="2" customWidth="1"/>
    <col min="23" max="23" width="8.140625" style="1" customWidth="1"/>
    <col min="24" max="24" width="3.8515625" style="2" customWidth="1"/>
    <col min="25" max="25" width="9.8515625" style="1" customWidth="1"/>
    <col min="26" max="26" width="3.8515625" style="2" customWidth="1"/>
    <col min="27" max="27" width="8.140625" style="5" customWidth="1"/>
    <col min="28" max="28" width="3.8515625" style="2" customWidth="1"/>
    <col min="29" max="29" width="9.8515625" style="1" customWidth="1"/>
    <col min="30" max="30" width="7.421875" style="1" customWidth="1"/>
    <col min="31" max="31" width="8.7109375" style="0" customWidth="1"/>
    <col min="33" max="33" width="17.421875" style="0" customWidth="1"/>
    <col min="34" max="34" width="2.140625" style="0" customWidth="1"/>
    <col min="35" max="35" width="17.8515625" style="0" customWidth="1"/>
    <col min="36" max="36" width="1.28515625" style="0" customWidth="1"/>
    <col min="37" max="37" width="17.7109375" style="0" customWidth="1"/>
    <col min="38" max="38" width="1.57421875" style="0" customWidth="1"/>
    <col min="40" max="40" width="1.28515625" style="0" customWidth="1"/>
    <col min="41" max="41" width="15.28125" style="0" customWidth="1"/>
    <col min="42" max="42" width="1.57421875" style="0" customWidth="1"/>
    <col min="43" max="43" width="20.28125" style="0" customWidth="1"/>
  </cols>
  <sheetData>
    <row r="1" spans="4:26" ht="27.75">
      <c r="D1" s="3"/>
      <c r="L1" s="4"/>
      <c r="M1" s="33" t="s">
        <v>22</v>
      </c>
      <c r="N1" s="4"/>
      <c r="P1" s="3"/>
      <c r="T1" s="3"/>
      <c r="Z1" s="4"/>
    </row>
    <row r="2" ht="15"/>
    <row r="3" spans="1:31" s="18" customFormat="1" ht="15.75">
      <c r="A3" s="38" t="s">
        <v>0</v>
      </c>
      <c r="B3" s="29"/>
      <c r="C3" s="15"/>
      <c r="D3" s="42" t="s">
        <v>15</v>
      </c>
      <c r="E3" s="43"/>
      <c r="F3" s="42" t="s">
        <v>16</v>
      </c>
      <c r="G3" s="43"/>
      <c r="H3" s="46" t="s">
        <v>19</v>
      </c>
      <c r="I3" s="47"/>
      <c r="J3" s="46" t="s">
        <v>17</v>
      </c>
      <c r="K3" s="47"/>
      <c r="L3" s="46" t="s">
        <v>18</v>
      </c>
      <c r="M3" s="47"/>
      <c r="N3" s="46" t="s">
        <v>12</v>
      </c>
      <c r="O3" s="47"/>
      <c r="P3" s="42" t="s">
        <v>9</v>
      </c>
      <c r="Q3" s="43"/>
      <c r="R3" s="42" t="s">
        <v>13</v>
      </c>
      <c r="S3" s="43"/>
      <c r="T3" s="42" t="s">
        <v>2</v>
      </c>
      <c r="U3" s="43"/>
      <c r="V3" s="42" t="s">
        <v>1</v>
      </c>
      <c r="W3" s="43"/>
      <c r="X3" s="42" t="s">
        <v>20</v>
      </c>
      <c r="Y3" s="43"/>
      <c r="Z3" s="46" t="s">
        <v>14</v>
      </c>
      <c r="AA3" s="47"/>
      <c r="AB3" s="42" t="s">
        <v>2</v>
      </c>
      <c r="AC3" s="43"/>
      <c r="AD3" s="6" t="s">
        <v>3</v>
      </c>
      <c r="AE3" s="6" t="s">
        <v>4</v>
      </c>
    </row>
    <row r="4" spans="1:31" s="8" customFormat="1" ht="15.75">
      <c r="A4" s="39"/>
      <c r="B4" s="30" t="s">
        <v>5</v>
      </c>
      <c r="C4" s="16" t="s">
        <v>21</v>
      </c>
      <c r="D4" s="40" t="s">
        <v>91</v>
      </c>
      <c r="E4" s="41"/>
      <c r="F4" s="40" t="s">
        <v>106</v>
      </c>
      <c r="G4" s="41"/>
      <c r="H4" s="40" t="s">
        <v>107</v>
      </c>
      <c r="I4" s="41"/>
      <c r="J4" s="40" t="s">
        <v>108</v>
      </c>
      <c r="K4" s="41"/>
      <c r="L4" s="40" t="s">
        <v>109</v>
      </c>
      <c r="M4" s="41"/>
      <c r="N4" s="40" t="s">
        <v>110</v>
      </c>
      <c r="O4" s="41"/>
      <c r="P4" s="40" t="s">
        <v>111</v>
      </c>
      <c r="Q4" s="41"/>
      <c r="R4" s="40" t="s">
        <v>110</v>
      </c>
      <c r="S4" s="41"/>
      <c r="T4" s="40" t="s">
        <v>112</v>
      </c>
      <c r="U4" s="41"/>
      <c r="V4" s="40" t="s">
        <v>113</v>
      </c>
      <c r="W4" s="41"/>
      <c r="X4" s="40" t="s">
        <v>114</v>
      </c>
      <c r="Y4" s="41"/>
      <c r="Z4" s="40" t="s">
        <v>115</v>
      </c>
      <c r="AA4" s="41"/>
      <c r="AB4" s="40" t="s">
        <v>116</v>
      </c>
      <c r="AC4" s="41"/>
      <c r="AD4" s="7" t="s">
        <v>6</v>
      </c>
      <c r="AE4" s="7" t="s">
        <v>6</v>
      </c>
    </row>
    <row r="5" spans="1:31" s="8" customFormat="1" ht="15.75">
      <c r="A5" s="39"/>
      <c r="B5" s="31"/>
      <c r="C5" s="16"/>
      <c r="D5" s="44">
        <v>39908</v>
      </c>
      <c r="E5" s="45"/>
      <c r="F5" s="40">
        <v>39934</v>
      </c>
      <c r="G5" s="41"/>
      <c r="H5" s="40">
        <v>39950</v>
      </c>
      <c r="I5" s="41"/>
      <c r="J5" s="40">
        <v>39978</v>
      </c>
      <c r="K5" s="41"/>
      <c r="L5" s="40">
        <v>39985</v>
      </c>
      <c r="M5" s="41"/>
      <c r="N5" s="40">
        <v>39999</v>
      </c>
      <c r="O5" s="41"/>
      <c r="P5" s="40">
        <v>40013</v>
      </c>
      <c r="Q5" s="41"/>
      <c r="R5" s="40">
        <v>40027</v>
      </c>
      <c r="S5" s="41"/>
      <c r="T5" s="40">
        <v>40034</v>
      </c>
      <c r="U5" s="41"/>
      <c r="V5" s="40">
        <v>40040</v>
      </c>
      <c r="W5" s="41"/>
      <c r="X5" s="40">
        <v>40061</v>
      </c>
      <c r="Y5" s="41"/>
      <c r="Z5" s="40">
        <v>40069</v>
      </c>
      <c r="AA5" s="41"/>
      <c r="AB5" s="40">
        <v>40090</v>
      </c>
      <c r="AC5" s="41"/>
      <c r="AD5" s="7" t="s">
        <v>7</v>
      </c>
      <c r="AE5" s="7" t="s">
        <v>8</v>
      </c>
    </row>
    <row r="6" spans="1:31" s="8" customFormat="1" ht="18" customHeight="1">
      <c r="A6" s="14">
        <v>1</v>
      </c>
      <c r="B6" s="20" t="s">
        <v>93</v>
      </c>
      <c r="C6" s="25" t="s">
        <v>94</v>
      </c>
      <c r="D6" s="11">
        <v>31</v>
      </c>
      <c r="E6" s="12"/>
      <c r="F6" s="11">
        <v>1</v>
      </c>
      <c r="G6" s="12">
        <f>(F6*1000)/27</f>
        <v>37.03703703703704</v>
      </c>
      <c r="H6" s="11">
        <v>23</v>
      </c>
      <c r="I6" s="12"/>
      <c r="J6" s="11">
        <v>7</v>
      </c>
      <c r="K6" s="12"/>
      <c r="L6" s="11">
        <v>2</v>
      </c>
      <c r="M6" s="12">
        <f>(L6*1000)/52</f>
        <v>38.46153846153846</v>
      </c>
      <c r="N6" s="11"/>
      <c r="O6" s="12"/>
      <c r="P6" s="11"/>
      <c r="Q6" s="12"/>
      <c r="R6" s="11">
        <v>6</v>
      </c>
      <c r="S6" s="12">
        <f>(R6*1000)/54</f>
        <v>111.11111111111111</v>
      </c>
      <c r="T6" s="11"/>
      <c r="U6" s="12"/>
      <c r="V6" s="11"/>
      <c r="W6" s="12"/>
      <c r="X6" s="11">
        <v>23</v>
      </c>
      <c r="Y6" s="12"/>
      <c r="Z6" s="11">
        <v>2</v>
      </c>
      <c r="AA6" s="12">
        <f>(Z6*1000)/50</f>
        <v>40</v>
      </c>
      <c r="AB6" s="11">
        <v>3</v>
      </c>
      <c r="AC6" s="12">
        <f>(AB6*1000)/47</f>
        <v>63.829787234042556</v>
      </c>
      <c r="AD6" s="9">
        <v>5</v>
      </c>
      <c r="AE6" s="13">
        <f aca="true" t="shared" si="0" ref="AE6:AE37">E6+G6+I6+K6+M6+O6+Q6+S6+U6+W6+Y6+AA6+AC6</f>
        <v>290.43947384372916</v>
      </c>
    </row>
    <row r="7" spans="1:31" s="8" customFormat="1" ht="18" customHeight="1">
      <c r="A7" s="14">
        <v>2</v>
      </c>
      <c r="B7" s="20" t="s">
        <v>74</v>
      </c>
      <c r="C7" s="27" t="s">
        <v>71</v>
      </c>
      <c r="D7" s="11">
        <v>7</v>
      </c>
      <c r="E7" s="12">
        <f>(D7*1000)/67</f>
        <v>104.4776119402985</v>
      </c>
      <c r="F7" s="11">
        <v>10</v>
      </c>
      <c r="G7" s="12"/>
      <c r="H7" s="11">
        <v>5</v>
      </c>
      <c r="I7" s="12">
        <f>(H7*1000)/48</f>
        <v>104.16666666666667</v>
      </c>
      <c r="J7" s="11"/>
      <c r="K7" s="12"/>
      <c r="L7" s="11">
        <v>23</v>
      </c>
      <c r="M7" s="12"/>
      <c r="N7" s="11"/>
      <c r="O7" s="12"/>
      <c r="P7" s="11">
        <v>1</v>
      </c>
      <c r="Q7" s="12">
        <f>(P7*1000)/62</f>
        <v>16.129032258064516</v>
      </c>
      <c r="R7" s="11">
        <v>8</v>
      </c>
      <c r="S7" s="12"/>
      <c r="T7" s="11">
        <v>11</v>
      </c>
      <c r="U7" s="12"/>
      <c r="V7" s="11">
        <v>10</v>
      </c>
      <c r="W7" s="12">
        <f>(V7*1000)/83</f>
        <v>120.48192771084338</v>
      </c>
      <c r="X7" s="11">
        <v>1</v>
      </c>
      <c r="Y7" s="12">
        <f>(X7*1000)/49</f>
        <v>20.408163265306122</v>
      </c>
      <c r="Z7" s="11">
        <v>25</v>
      </c>
      <c r="AA7" s="12"/>
      <c r="AB7" s="11"/>
      <c r="AC7" s="12"/>
      <c r="AD7" s="9">
        <v>5</v>
      </c>
      <c r="AE7" s="13">
        <f t="shared" si="0"/>
        <v>365.6634018411792</v>
      </c>
    </row>
    <row r="8" spans="1:31" ht="18" customHeight="1">
      <c r="A8" s="14">
        <v>3</v>
      </c>
      <c r="B8" s="20" t="s">
        <v>73</v>
      </c>
      <c r="C8" s="25" t="s">
        <v>71</v>
      </c>
      <c r="D8" s="11">
        <v>13</v>
      </c>
      <c r="E8" s="12">
        <f>(D8*1000)/67</f>
        <v>194.02985074626866</v>
      </c>
      <c r="F8" s="11">
        <v>8</v>
      </c>
      <c r="G8" s="12"/>
      <c r="H8" s="11">
        <v>3</v>
      </c>
      <c r="I8" s="12">
        <f>(H8*1000)/48</f>
        <v>62.5</v>
      </c>
      <c r="J8" s="11"/>
      <c r="K8" s="12"/>
      <c r="L8" s="11"/>
      <c r="M8" s="12"/>
      <c r="N8" s="11"/>
      <c r="O8" s="12"/>
      <c r="P8" s="11">
        <v>7</v>
      </c>
      <c r="Q8" s="12">
        <f>(P8*1000)/62</f>
        <v>112.90322580645162</v>
      </c>
      <c r="R8" s="11"/>
      <c r="S8" s="12"/>
      <c r="T8" s="11"/>
      <c r="U8" s="12"/>
      <c r="V8" s="11">
        <v>25</v>
      </c>
      <c r="W8" s="12"/>
      <c r="X8" s="11">
        <v>17</v>
      </c>
      <c r="Y8" s="12"/>
      <c r="Z8" s="11">
        <v>1</v>
      </c>
      <c r="AA8" s="12">
        <f>(Z8*1000)/50</f>
        <v>20</v>
      </c>
      <c r="AB8" s="11">
        <v>1</v>
      </c>
      <c r="AC8" s="12">
        <f>(AB8*1000)/47</f>
        <v>21.27659574468085</v>
      </c>
      <c r="AD8" s="9">
        <v>5</v>
      </c>
      <c r="AE8" s="13">
        <f t="shared" si="0"/>
        <v>410.70967229740114</v>
      </c>
    </row>
    <row r="9" spans="1:31" ht="18" customHeight="1">
      <c r="A9" s="14">
        <v>4</v>
      </c>
      <c r="B9" s="17" t="s">
        <v>65</v>
      </c>
      <c r="C9" s="25" t="s">
        <v>61</v>
      </c>
      <c r="D9" s="11">
        <v>1</v>
      </c>
      <c r="E9" s="12">
        <f>(D9*1000)/67</f>
        <v>14.925373134328359</v>
      </c>
      <c r="F9" s="11">
        <v>13</v>
      </c>
      <c r="G9" s="12"/>
      <c r="H9" s="11"/>
      <c r="I9" s="12"/>
      <c r="J9" s="11"/>
      <c r="K9" s="12"/>
      <c r="L9" s="11"/>
      <c r="M9" s="12"/>
      <c r="N9" s="11"/>
      <c r="O9" s="12"/>
      <c r="P9" s="11">
        <v>5</v>
      </c>
      <c r="Q9" s="12">
        <f>(P9*1000)/62</f>
        <v>80.64516129032258</v>
      </c>
      <c r="R9" s="11"/>
      <c r="S9" s="12"/>
      <c r="T9" s="11">
        <v>19</v>
      </c>
      <c r="U9" s="12">
        <f>(T9*1000)/72</f>
        <v>263.8888888888889</v>
      </c>
      <c r="V9" s="11"/>
      <c r="W9" s="12"/>
      <c r="X9" s="11">
        <v>2</v>
      </c>
      <c r="Y9" s="12">
        <f>(X9*1000)/49</f>
        <v>40.816326530612244</v>
      </c>
      <c r="Z9" s="11">
        <v>4</v>
      </c>
      <c r="AA9" s="12">
        <f>(Z9*1000)/50</f>
        <v>80</v>
      </c>
      <c r="AB9" s="11">
        <v>14</v>
      </c>
      <c r="AC9" s="12"/>
      <c r="AD9" s="9">
        <v>5</v>
      </c>
      <c r="AE9" s="13">
        <f t="shared" si="0"/>
        <v>480.2757498441521</v>
      </c>
    </row>
    <row r="10" spans="1:31" ht="18" customHeight="1">
      <c r="A10" s="14">
        <v>5</v>
      </c>
      <c r="B10" s="20" t="s">
        <v>72</v>
      </c>
      <c r="C10" s="25" t="s">
        <v>71</v>
      </c>
      <c r="D10" s="11"/>
      <c r="E10" s="12"/>
      <c r="F10" s="11">
        <v>9</v>
      </c>
      <c r="G10" s="12"/>
      <c r="H10" s="11">
        <v>13</v>
      </c>
      <c r="I10" s="12"/>
      <c r="J10" s="11"/>
      <c r="K10" s="12"/>
      <c r="L10" s="11">
        <v>5</v>
      </c>
      <c r="M10" s="12">
        <f>(L10*1000)/52</f>
        <v>96.15384615384616</v>
      </c>
      <c r="N10" s="11"/>
      <c r="O10" s="12"/>
      <c r="P10" s="11">
        <v>4</v>
      </c>
      <c r="Q10" s="12">
        <f>(P10*1000)/62</f>
        <v>64.51612903225806</v>
      </c>
      <c r="R10" s="11">
        <v>5</v>
      </c>
      <c r="S10" s="12">
        <f>(R10*1000)/54</f>
        <v>92.5925925925926</v>
      </c>
      <c r="T10" s="11">
        <v>15</v>
      </c>
      <c r="U10" s="12"/>
      <c r="V10" s="11">
        <v>17</v>
      </c>
      <c r="W10" s="12"/>
      <c r="X10" s="11">
        <v>6</v>
      </c>
      <c r="Y10" s="12">
        <f>(X10*1000)/49</f>
        <v>122.44897959183673</v>
      </c>
      <c r="Z10" s="11">
        <v>14</v>
      </c>
      <c r="AA10" s="12"/>
      <c r="AB10" s="11">
        <v>8</v>
      </c>
      <c r="AC10" s="12">
        <f>(AB10*1000)/47</f>
        <v>170.2127659574468</v>
      </c>
      <c r="AD10" s="9">
        <v>5</v>
      </c>
      <c r="AE10" s="13">
        <f t="shared" si="0"/>
        <v>545.9243133279804</v>
      </c>
    </row>
    <row r="11" spans="1:31" ht="18" customHeight="1">
      <c r="A11" s="14">
        <v>6</v>
      </c>
      <c r="B11" s="20" t="s">
        <v>97</v>
      </c>
      <c r="C11" s="27" t="s">
        <v>94</v>
      </c>
      <c r="D11" s="11"/>
      <c r="E11" s="12"/>
      <c r="F11" s="11">
        <v>1</v>
      </c>
      <c r="G11" s="12">
        <f>(F11*1000)/27</f>
        <v>37.03703703703704</v>
      </c>
      <c r="H11" s="11">
        <v>16</v>
      </c>
      <c r="I11" s="12"/>
      <c r="J11" s="11">
        <v>1</v>
      </c>
      <c r="K11" s="12">
        <f>(J11*1000)/42</f>
        <v>23.80952380952381</v>
      </c>
      <c r="L11" s="11"/>
      <c r="M11" s="12"/>
      <c r="N11" s="11">
        <v>5</v>
      </c>
      <c r="O11" s="12">
        <f>(N11*1000)/54</f>
        <v>92.5925925925926</v>
      </c>
      <c r="P11" s="11"/>
      <c r="Q11" s="12"/>
      <c r="R11" s="11"/>
      <c r="S11" s="12"/>
      <c r="T11" s="11">
        <v>23</v>
      </c>
      <c r="U11" s="12">
        <f>(T11*1000)/72</f>
        <v>319.44444444444446</v>
      </c>
      <c r="V11" s="11"/>
      <c r="W11" s="12"/>
      <c r="X11" s="11">
        <v>7</v>
      </c>
      <c r="Y11" s="12">
        <f>(X11*1000)/49</f>
        <v>142.85714285714286</v>
      </c>
      <c r="Z11" s="11"/>
      <c r="AA11" s="12"/>
      <c r="AB11" s="11"/>
      <c r="AC11" s="12"/>
      <c r="AD11" s="9">
        <v>5</v>
      </c>
      <c r="AE11" s="13">
        <f t="shared" si="0"/>
        <v>615.7407407407408</v>
      </c>
    </row>
    <row r="12" spans="1:31" s="8" customFormat="1" ht="18" customHeight="1">
      <c r="A12" s="14">
        <v>7</v>
      </c>
      <c r="B12" s="20" t="s">
        <v>104</v>
      </c>
      <c r="C12" s="25" t="s">
        <v>94</v>
      </c>
      <c r="D12" s="11"/>
      <c r="E12" s="12"/>
      <c r="F12" s="11"/>
      <c r="G12" s="12"/>
      <c r="H12" s="11">
        <v>8</v>
      </c>
      <c r="I12" s="12">
        <f>(H12*1000)/48</f>
        <v>166.66666666666666</v>
      </c>
      <c r="J12" s="11"/>
      <c r="K12" s="12"/>
      <c r="L12" s="11"/>
      <c r="M12" s="12"/>
      <c r="N12" s="11"/>
      <c r="O12" s="12"/>
      <c r="P12" s="11">
        <v>13</v>
      </c>
      <c r="Q12" s="12">
        <f>(P12*1000)/62</f>
        <v>209.67741935483872</v>
      </c>
      <c r="R12" s="11">
        <v>1</v>
      </c>
      <c r="S12" s="12">
        <f>(R12*1000)/54</f>
        <v>18.51851851851852</v>
      </c>
      <c r="T12" s="11">
        <v>14</v>
      </c>
      <c r="U12" s="12">
        <f>(T12*1000)/72</f>
        <v>194.44444444444446</v>
      </c>
      <c r="V12" s="11"/>
      <c r="W12" s="12"/>
      <c r="X12" s="11"/>
      <c r="Y12" s="12"/>
      <c r="Z12" s="11">
        <v>3</v>
      </c>
      <c r="AA12" s="12">
        <f>(Z12*1000)/50</f>
        <v>60</v>
      </c>
      <c r="AB12" s="11"/>
      <c r="AC12" s="12"/>
      <c r="AD12" s="9">
        <v>5</v>
      </c>
      <c r="AE12" s="13">
        <f t="shared" si="0"/>
        <v>649.3070489844683</v>
      </c>
    </row>
    <row r="13" spans="1:31" s="8" customFormat="1" ht="18" customHeight="1">
      <c r="A13" s="14">
        <v>8</v>
      </c>
      <c r="B13" s="24" t="s">
        <v>76</v>
      </c>
      <c r="C13" s="25" t="s">
        <v>71</v>
      </c>
      <c r="D13" s="11"/>
      <c r="E13" s="12"/>
      <c r="F13" s="11">
        <v>10</v>
      </c>
      <c r="G13" s="12"/>
      <c r="H13" s="11">
        <v>11</v>
      </c>
      <c r="I13" s="12"/>
      <c r="J13" s="11">
        <v>4</v>
      </c>
      <c r="K13" s="12">
        <f>(J13*1000)/42</f>
        <v>95.23809523809524</v>
      </c>
      <c r="L13" s="11">
        <v>10</v>
      </c>
      <c r="M13" s="12">
        <f>(L13*1000)/52</f>
        <v>192.30769230769232</v>
      </c>
      <c r="N13" s="11"/>
      <c r="O13" s="12"/>
      <c r="P13" s="11">
        <v>26</v>
      </c>
      <c r="Q13" s="12"/>
      <c r="R13" s="11"/>
      <c r="S13" s="12"/>
      <c r="T13" s="11">
        <v>31</v>
      </c>
      <c r="U13" s="12"/>
      <c r="V13" s="11">
        <v>12</v>
      </c>
      <c r="W13" s="12">
        <f>(V13*1000)/83</f>
        <v>144.57831325301206</v>
      </c>
      <c r="X13" s="11">
        <v>3</v>
      </c>
      <c r="Y13" s="12">
        <f>(X13*1000)/49</f>
        <v>61.224489795918366</v>
      </c>
      <c r="Z13" s="11">
        <v>10</v>
      </c>
      <c r="AA13" s="12">
        <f>(Z13*1000)/50</f>
        <v>200</v>
      </c>
      <c r="AB13" s="11">
        <v>10</v>
      </c>
      <c r="AC13" s="12"/>
      <c r="AD13" s="9">
        <v>5</v>
      </c>
      <c r="AE13" s="13">
        <f t="shared" si="0"/>
        <v>693.348590594718</v>
      </c>
    </row>
    <row r="14" spans="1:31" ht="18" customHeight="1">
      <c r="A14" s="14">
        <v>9</v>
      </c>
      <c r="B14" s="20" t="s">
        <v>43</v>
      </c>
      <c r="C14" s="25" t="s">
        <v>2</v>
      </c>
      <c r="D14" s="11">
        <v>6</v>
      </c>
      <c r="E14" s="12">
        <f>(D14*1000)/67</f>
        <v>89.55223880597015</v>
      </c>
      <c r="F14" s="11">
        <v>7</v>
      </c>
      <c r="G14" s="12"/>
      <c r="H14" s="11">
        <v>24</v>
      </c>
      <c r="I14" s="12"/>
      <c r="J14" s="11"/>
      <c r="K14" s="12"/>
      <c r="L14" s="11">
        <v>9</v>
      </c>
      <c r="M14" s="12">
        <f>(L14*1000)/52</f>
        <v>173.07692307692307</v>
      </c>
      <c r="N14" s="11">
        <v>19</v>
      </c>
      <c r="O14" s="12"/>
      <c r="P14" s="11">
        <v>9</v>
      </c>
      <c r="Q14" s="12">
        <f>(P14*1000)/62</f>
        <v>145.16129032258064</v>
      </c>
      <c r="R14" s="11"/>
      <c r="S14" s="12"/>
      <c r="T14" s="11"/>
      <c r="U14" s="12"/>
      <c r="V14" s="11">
        <v>7</v>
      </c>
      <c r="W14" s="12">
        <f>(V14*1000)/83</f>
        <v>84.33734939759036</v>
      </c>
      <c r="X14" s="11">
        <v>11</v>
      </c>
      <c r="Y14" s="12">
        <f>(X14*1000)/49</f>
        <v>224.48979591836735</v>
      </c>
      <c r="Z14" s="11"/>
      <c r="AA14" s="12"/>
      <c r="AB14" s="11">
        <v>23</v>
      </c>
      <c r="AC14" s="12"/>
      <c r="AD14" s="9">
        <v>5</v>
      </c>
      <c r="AE14" s="13">
        <f t="shared" si="0"/>
        <v>716.6175975214314</v>
      </c>
    </row>
    <row r="15" spans="1:31" ht="18" customHeight="1">
      <c r="A15" s="14">
        <v>10</v>
      </c>
      <c r="B15" s="20" t="s">
        <v>24</v>
      </c>
      <c r="C15" s="25" t="s">
        <v>15</v>
      </c>
      <c r="D15" s="11"/>
      <c r="E15" s="12"/>
      <c r="F15" s="11"/>
      <c r="G15" s="12"/>
      <c r="H15" s="11">
        <v>19</v>
      </c>
      <c r="I15" s="12">
        <f>(H15*1000)/48</f>
        <v>395.8333333333333</v>
      </c>
      <c r="J15" s="11"/>
      <c r="K15" s="12"/>
      <c r="L15" s="11"/>
      <c r="M15" s="12"/>
      <c r="N15" s="11"/>
      <c r="O15" s="12"/>
      <c r="P15" s="11">
        <v>12</v>
      </c>
      <c r="Q15" s="12">
        <f>(P15*1000)/62</f>
        <v>193.5483870967742</v>
      </c>
      <c r="R15" s="11"/>
      <c r="S15" s="12"/>
      <c r="T15" s="11">
        <v>1</v>
      </c>
      <c r="U15" s="12">
        <f>(T15*1000)/72</f>
        <v>13.88888888888889</v>
      </c>
      <c r="V15" s="11"/>
      <c r="W15" s="12"/>
      <c r="X15" s="11"/>
      <c r="Y15" s="12"/>
      <c r="Z15" s="11">
        <v>5</v>
      </c>
      <c r="AA15" s="12">
        <f>(Z15*1000)/50</f>
        <v>100</v>
      </c>
      <c r="AB15" s="11">
        <v>4</v>
      </c>
      <c r="AC15" s="12">
        <f>(AB15*1000)/47</f>
        <v>85.1063829787234</v>
      </c>
      <c r="AD15" s="9">
        <v>5</v>
      </c>
      <c r="AE15" s="13">
        <f t="shared" si="0"/>
        <v>788.3769922977199</v>
      </c>
    </row>
    <row r="16" spans="1:31" s="8" customFormat="1" ht="18" customHeight="1">
      <c r="A16" s="14">
        <v>11</v>
      </c>
      <c r="B16" s="20" t="s">
        <v>31</v>
      </c>
      <c r="C16" s="25" t="s">
        <v>15</v>
      </c>
      <c r="D16" s="11">
        <v>33</v>
      </c>
      <c r="E16" s="12"/>
      <c r="F16" s="11"/>
      <c r="G16" s="12"/>
      <c r="H16" s="11">
        <v>2</v>
      </c>
      <c r="I16" s="12">
        <f>(H16*1000)/48</f>
        <v>41.666666666666664</v>
      </c>
      <c r="J16" s="11"/>
      <c r="K16" s="12"/>
      <c r="L16" s="11"/>
      <c r="M16" s="12"/>
      <c r="N16" s="11">
        <v>3</v>
      </c>
      <c r="O16" s="12">
        <f>(N16*1000)/54</f>
        <v>55.55555555555556</v>
      </c>
      <c r="P16" s="11">
        <v>27</v>
      </c>
      <c r="Q16" s="12"/>
      <c r="R16" s="11">
        <v>22</v>
      </c>
      <c r="S16" s="12">
        <f>(R16*1000)/54</f>
        <v>407.4074074074074</v>
      </c>
      <c r="T16" s="11">
        <v>9</v>
      </c>
      <c r="U16" s="12">
        <f>(T16*1000)/72</f>
        <v>125</v>
      </c>
      <c r="V16" s="11"/>
      <c r="W16" s="12"/>
      <c r="X16" s="11"/>
      <c r="Y16" s="12"/>
      <c r="Z16" s="11">
        <v>9</v>
      </c>
      <c r="AA16" s="12">
        <f>(Z16*1000)/50</f>
        <v>180</v>
      </c>
      <c r="AB16" s="11"/>
      <c r="AC16" s="12"/>
      <c r="AD16" s="9">
        <v>5</v>
      </c>
      <c r="AE16" s="13">
        <f t="shared" si="0"/>
        <v>809.6296296296296</v>
      </c>
    </row>
    <row r="17" spans="1:31" ht="18" customHeight="1">
      <c r="A17" s="14">
        <v>12</v>
      </c>
      <c r="B17" s="17" t="s">
        <v>28</v>
      </c>
      <c r="C17" s="25" t="s">
        <v>15</v>
      </c>
      <c r="D17" s="11"/>
      <c r="E17" s="12"/>
      <c r="F17" s="11"/>
      <c r="G17" s="12"/>
      <c r="H17" s="11"/>
      <c r="I17" s="12"/>
      <c r="J17" s="11"/>
      <c r="K17" s="12"/>
      <c r="L17" s="11">
        <v>14</v>
      </c>
      <c r="M17" s="12">
        <f>(L17*1000)/52</f>
        <v>269.2307692307692</v>
      </c>
      <c r="N17" s="11">
        <v>8</v>
      </c>
      <c r="O17" s="12">
        <f>(N17*1000)/54</f>
        <v>148.14814814814815</v>
      </c>
      <c r="P17" s="11">
        <v>10</v>
      </c>
      <c r="Q17" s="12">
        <f>(P17*1000)/62</f>
        <v>161.29032258064515</v>
      </c>
      <c r="R17" s="11"/>
      <c r="S17" s="12"/>
      <c r="T17" s="11">
        <v>25</v>
      </c>
      <c r="U17" s="12"/>
      <c r="V17" s="11">
        <v>1</v>
      </c>
      <c r="W17" s="12">
        <f>(V17*1000)/83</f>
        <v>12.048192771084338</v>
      </c>
      <c r="X17" s="11"/>
      <c r="Y17" s="12"/>
      <c r="Z17" s="11">
        <v>11</v>
      </c>
      <c r="AA17" s="12">
        <f>(Z17*1000)/50</f>
        <v>220</v>
      </c>
      <c r="AB17" s="11">
        <v>13</v>
      </c>
      <c r="AC17" s="12"/>
      <c r="AD17" s="9">
        <v>5</v>
      </c>
      <c r="AE17" s="13">
        <f t="shared" si="0"/>
        <v>810.7174327306469</v>
      </c>
    </row>
    <row r="18" spans="1:31" ht="18" customHeight="1">
      <c r="A18" s="14">
        <v>13</v>
      </c>
      <c r="B18" s="24" t="s">
        <v>64</v>
      </c>
      <c r="C18" s="25" t="s">
        <v>61</v>
      </c>
      <c r="D18" s="11">
        <v>22</v>
      </c>
      <c r="E18" s="12"/>
      <c r="F18" s="11">
        <v>2</v>
      </c>
      <c r="G18" s="12">
        <f>(F18*1000)/27</f>
        <v>74.07407407407408</v>
      </c>
      <c r="H18" s="11"/>
      <c r="I18" s="12"/>
      <c r="J18" s="11">
        <v>13</v>
      </c>
      <c r="K18" s="12"/>
      <c r="L18" s="11">
        <v>11</v>
      </c>
      <c r="M18" s="12">
        <f>(L18*1000)/52</f>
        <v>211.53846153846155</v>
      </c>
      <c r="N18" s="11"/>
      <c r="O18" s="12"/>
      <c r="P18" s="11"/>
      <c r="Q18" s="12"/>
      <c r="R18" s="11">
        <v>10</v>
      </c>
      <c r="S18" s="12">
        <f>(R18*1000)/54</f>
        <v>185.1851851851852</v>
      </c>
      <c r="T18" s="11">
        <v>21</v>
      </c>
      <c r="U18" s="12">
        <f>(T18*1000)/72</f>
        <v>291.6666666666667</v>
      </c>
      <c r="V18" s="11"/>
      <c r="W18" s="12"/>
      <c r="X18" s="11"/>
      <c r="Y18" s="12"/>
      <c r="Z18" s="11">
        <v>8</v>
      </c>
      <c r="AA18" s="12">
        <f>(Z18*1000)/50</f>
        <v>160</v>
      </c>
      <c r="AB18" s="11"/>
      <c r="AC18" s="12"/>
      <c r="AD18" s="9">
        <v>5</v>
      </c>
      <c r="AE18" s="13">
        <f t="shared" si="0"/>
        <v>922.4643874643875</v>
      </c>
    </row>
    <row r="19" spans="1:31" ht="18" customHeight="1">
      <c r="A19" s="14">
        <v>14</v>
      </c>
      <c r="B19" s="20" t="s">
        <v>51</v>
      </c>
      <c r="C19" s="25" t="s">
        <v>2</v>
      </c>
      <c r="D19" s="11">
        <v>19</v>
      </c>
      <c r="E19" s="12">
        <f>(D19*1000)/67</f>
        <v>283.5820895522388</v>
      </c>
      <c r="F19" s="11">
        <v>4</v>
      </c>
      <c r="G19" s="12">
        <f>(F19*1000)/27</f>
        <v>148.14814814814815</v>
      </c>
      <c r="H19" s="11"/>
      <c r="I19" s="12"/>
      <c r="J19" s="11">
        <v>17</v>
      </c>
      <c r="K19" s="12"/>
      <c r="L19" s="11"/>
      <c r="M19" s="12"/>
      <c r="N19" s="11">
        <v>15</v>
      </c>
      <c r="O19" s="12">
        <f>(N19*1000)/54</f>
        <v>277.77777777777777</v>
      </c>
      <c r="P19" s="11"/>
      <c r="Q19" s="12"/>
      <c r="R19" s="11">
        <v>18</v>
      </c>
      <c r="S19" s="12"/>
      <c r="T19" s="11">
        <v>18</v>
      </c>
      <c r="U19" s="12">
        <f>(T19*1000)/72</f>
        <v>250</v>
      </c>
      <c r="V19" s="11">
        <v>5</v>
      </c>
      <c r="W19" s="12">
        <f>(V19*1000)/83</f>
        <v>60.24096385542169</v>
      </c>
      <c r="X19" s="11">
        <v>24</v>
      </c>
      <c r="Y19" s="12"/>
      <c r="Z19" s="11"/>
      <c r="AA19" s="12"/>
      <c r="AB19" s="11">
        <v>16</v>
      </c>
      <c r="AC19" s="12"/>
      <c r="AD19" s="9">
        <v>5</v>
      </c>
      <c r="AE19" s="13">
        <f t="shared" si="0"/>
        <v>1019.7489793335864</v>
      </c>
    </row>
    <row r="20" spans="1:31" ht="18" customHeight="1">
      <c r="A20" s="14">
        <v>15</v>
      </c>
      <c r="B20" s="20" t="s">
        <v>66</v>
      </c>
      <c r="C20" s="27" t="s">
        <v>61</v>
      </c>
      <c r="D20" s="11">
        <v>21</v>
      </c>
      <c r="E20" s="12">
        <f>(D20*1000)/67</f>
        <v>313.43283582089555</v>
      </c>
      <c r="F20" s="11"/>
      <c r="G20" s="12"/>
      <c r="H20" s="11">
        <v>14</v>
      </c>
      <c r="I20" s="12">
        <f>(H20*1000)/48</f>
        <v>291.6666666666667</v>
      </c>
      <c r="J20" s="11">
        <v>2</v>
      </c>
      <c r="K20" s="12">
        <f>(J20*1000)/42</f>
        <v>47.61904761904762</v>
      </c>
      <c r="L20" s="11">
        <v>17</v>
      </c>
      <c r="M20" s="12">
        <f>(L20*1000)/52</f>
        <v>326.9230769230769</v>
      </c>
      <c r="N20" s="11">
        <v>4</v>
      </c>
      <c r="O20" s="12">
        <f>(N20*1000)/54</f>
        <v>74.07407407407408</v>
      </c>
      <c r="P20" s="11">
        <v>22</v>
      </c>
      <c r="Q20" s="12"/>
      <c r="R20" s="11"/>
      <c r="S20" s="12"/>
      <c r="T20" s="11"/>
      <c r="U20" s="12"/>
      <c r="V20" s="11">
        <v>34</v>
      </c>
      <c r="W20" s="12"/>
      <c r="X20" s="11"/>
      <c r="Y20" s="12"/>
      <c r="Z20" s="11">
        <v>17</v>
      </c>
      <c r="AA20" s="12"/>
      <c r="AB20" s="11"/>
      <c r="AC20" s="12"/>
      <c r="AD20" s="9">
        <v>5</v>
      </c>
      <c r="AE20" s="13">
        <f t="shared" si="0"/>
        <v>1053.7157011037607</v>
      </c>
    </row>
    <row r="21" spans="1:31" s="8" customFormat="1" ht="18" customHeight="1">
      <c r="A21" s="14">
        <v>16</v>
      </c>
      <c r="B21" s="36" t="s">
        <v>40</v>
      </c>
      <c r="C21" s="25" t="s">
        <v>2</v>
      </c>
      <c r="D21" s="11">
        <v>20</v>
      </c>
      <c r="E21" s="12">
        <f>(D21*1000)/67</f>
        <v>298.5074626865672</v>
      </c>
      <c r="F21" s="11">
        <v>7</v>
      </c>
      <c r="G21" s="12">
        <f>(F21*1000)/27</f>
        <v>259.25925925925924</v>
      </c>
      <c r="H21" s="11"/>
      <c r="I21" s="12"/>
      <c r="J21" s="11"/>
      <c r="K21" s="12"/>
      <c r="L21" s="11"/>
      <c r="M21" s="12"/>
      <c r="N21" s="11">
        <v>24</v>
      </c>
      <c r="O21" s="12"/>
      <c r="P21" s="11">
        <v>17</v>
      </c>
      <c r="Q21" s="12">
        <f>(P21*1000)/62</f>
        <v>274.19354838709677</v>
      </c>
      <c r="R21" s="11">
        <v>20</v>
      </c>
      <c r="S21" s="12"/>
      <c r="T21" s="11"/>
      <c r="U21" s="12"/>
      <c r="V21" s="11">
        <v>28</v>
      </c>
      <c r="W21" s="12"/>
      <c r="X21" s="11">
        <v>5</v>
      </c>
      <c r="Y21" s="12">
        <f>(X21*1000)/49</f>
        <v>102.04081632653062</v>
      </c>
      <c r="Z21" s="11">
        <v>6</v>
      </c>
      <c r="AA21" s="12">
        <f>(Z21*1000)/50</f>
        <v>120</v>
      </c>
      <c r="AB21" s="11"/>
      <c r="AC21" s="12"/>
      <c r="AD21" s="9">
        <v>5</v>
      </c>
      <c r="AE21" s="13">
        <f t="shared" si="0"/>
        <v>1054.001086659454</v>
      </c>
    </row>
    <row r="22" spans="1:31" s="8" customFormat="1" ht="18" customHeight="1">
      <c r="A22" s="14">
        <v>17</v>
      </c>
      <c r="B22" s="24" t="s">
        <v>45</v>
      </c>
      <c r="C22" s="25" t="s">
        <v>2</v>
      </c>
      <c r="D22" s="11">
        <v>4</v>
      </c>
      <c r="E22" s="12">
        <f>(D22*1000)/67</f>
        <v>59.701492537313435</v>
      </c>
      <c r="F22" s="11"/>
      <c r="G22" s="12"/>
      <c r="H22" s="11">
        <v>22</v>
      </c>
      <c r="I22" s="12"/>
      <c r="J22" s="11"/>
      <c r="K22" s="12"/>
      <c r="L22" s="11">
        <v>13</v>
      </c>
      <c r="M22" s="12">
        <f>(L22*1000)/52</f>
        <v>250</v>
      </c>
      <c r="N22" s="11">
        <v>17</v>
      </c>
      <c r="O22" s="12">
        <f>(N22*1000)/54</f>
        <v>314.81481481481484</v>
      </c>
      <c r="P22" s="11"/>
      <c r="Q22" s="12"/>
      <c r="R22" s="11"/>
      <c r="S22" s="12"/>
      <c r="T22" s="11">
        <v>24</v>
      </c>
      <c r="U22" s="12">
        <f>(T22*1000)/72</f>
        <v>333.3333333333333</v>
      </c>
      <c r="V22" s="11">
        <v>11</v>
      </c>
      <c r="W22" s="12">
        <f>(V22*1000)/83</f>
        <v>132.53012048192772</v>
      </c>
      <c r="X22" s="11"/>
      <c r="Y22" s="12"/>
      <c r="Z22" s="11"/>
      <c r="AA22" s="12"/>
      <c r="AB22" s="11"/>
      <c r="AC22" s="12"/>
      <c r="AD22" s="9">
        <v>5</v>
      </c>
      <c r="AE22" s="13">
        <f t="shared" si="0"/>
        <v>1090.3797611673892</v>
      </c>
    </row>
    <row r="23" spans="1:31" ht="18" customHeight="1">
      <c r="A23" s="14">
        <v>18</v>
      </c>
      <c r="B23" s="20" t="s">
        <v>78</v>
      </c>
      <c r="C23" s="25" t="s">
        <v>79</v>
      </c>
      <c r="D23" s="11">
        <v>23</v>
      </c>
      <c r="E23" s="12">
        <f>(D23*1000)/67</f>
        <v>343.2835820895522</v>
      </c>
      <c r="F23" s="11"/>
      <c r="G23" s="12"/>
      <c r="H23" s="11"/>
      <c r="I23" s="12"/>
      <c r="J23" s="11">
        <v>3</v>
      </c>
      <c r="K23" s="12">
        <f>(J23*1000)/42</f>
        <v>71.42857142857143</v>
      </c>
      <c r="L23" s="11">
        <v>26</v>
      </c>
      <c r="M23" s="12">
        <f>(L23*1000)/52</f>
        <v>500</v>
      </c>
      <c r="N23" s="11">
        <v>1</v>
      </c>
      <c r="O23" s="12">
        <f>(N23*1000)/54</f>
        <v>18.51851851851852</v>
      </c>
      <c r="P23" s="11">
        <v>14</v>
      </c>
      <c r="Q23" s="12">
        <f>(P23*1000)/62</f>
        <v>225.80645161290323</v>
      </c>
      <c r="R23" s="11"/>
      <c r="S23" s="12"/>
      <c r="T23" s="11"/>
      <c r="U23" s="12"/>
      <c r="V23" s="11"/>
      <c r="W23" s="12"/>
      <c r="X23" s="11"/>
      <c r="Y23" s="12"/>
      <c r="Z23" s="11"/>
      <c r="AA23" s="12"/>
      <c r="AB23" s="11"/>
      <c r="AC23" s="12"/>
      <c r="AD23" s="9">
        <v>5</v>
      </c>
      <c r="AE23" s="13">
        <f t="shared" si="0"/>
        <v>1159.0371236495453</v>
      </c>
    </row>
    <row r="24" spans="1:31" ht="18" customHeight="1">
      <c r="A24" s="14">
        <v>19</v>
      </c>
      <c r="B24" s="20" t="s">
        <v>67</v>
      </c>
      <c r="C24" s="25" t="s">
        <v>61</v>
      </c>
      <c r="D24" s="11"/>
      <c r="E24" s="12"/>
      <c r="F24" s="11"/>
      <c r="G24" s="12"/>
      <c r="H24" s="11"/>
      <c r="I24" s="12"/>
      <c r="J24" s="11"/>
      <c r="K24" s="12"/>
      <c r="L24" s="11"/>
      <c r="M24" s="12"/>
      <c r="N24" s="11">
        <v>14</v>
      </c>
      <c r="O24" s="12">
        <f>(N24*1000)/54</f>
        <v>259.25925925925924</v>
      </c>
      <c r="P24" s="11"/>
      <c r="Q24" s="12"/>
      <c r="R24" s="11">
        <v>26</v>
      </c>
      <c r="S24" s="12"/>
      <c r="T24" s="11">
        <v>5</v>
      </c>
      <c r="U24" s="12">
        <f>(T24*1000)/72</f>
        <v>69.44444444444444</v>
      </c>
      <c r="V24" s="11">
        <v>19</v>
      </c>
      <c r="W24" s="12">
        <f>(V24*1000)/83</f>
        <v>228.9156626506024</v>
      </c>
      <c r="X24" s="11">
        <v>18</v>
      </c>
      <c r="Y24" s="12">
        <f>(X24*1000)/49</f>
        <v>367.3469387755102</v>
      </c>
      <c r="Z24" s="11">
        <v>18</v>
      </c>
      <c r="AA24" s="12">
        <f>(Z24*1000)/50</f>
        <v>360</v>
      </c>
      <c r="AB24" s="11">
        <v>19</v>
      </c>
      <c r="AC24" s="12"/>
      <c r="AD24" s="9">
        <v>5</v>
      </c>
      <c r="AE24" s="13">
        <f t="shared" si="0"/>
        <v>1284.9663051298162</v>
      </c>
    </row>
    <row r="25" spans="1:31" ht="18" customHeight="1">
      <c r="A25" s="14">
        <v>20</v>
      </c>
      <c r="B25" s="20" t="s">
        <v>75</v>
      </c>
      <c r="C25" s="27" t="s">
        <v>71</v>
      </c>
      <c r="D25" s="11"/>
      <c r="E25" s="12"/>
      <c r="F25" s="11">
        <v>9</v>
      </c>
      <c r="G25" s="12">
        <f>(F25*1000)/27</f>
        <v>333.3333333333333</v>
      </c>
      <c r="H25" s="11"/>
      <c r="I25" s="12"/>
      <c r="J25" s="11">
        <v>5</v>
      </c>
      <c r="K25" s="12">
        <f>(J25*1000)/42</f>
        <v>119.04761904761905</v>
      </c>
      <c r="L25" s="11"/>
      <c r="M25" s="12"/>
      <c r="N25" s="11"/>
      <c r="O25" s="12"/>
      <c r="P25" s="11"/>
      <c r="Q25" s="12"/>
      <c r="R25" s="11">
        <v>15</v>
      </c>
      <c r="S25" s="12">
        <f>(R25*1000)/54</f>
        <v>277.77777777777777</v>
      </c>
      <c r="T25" s="11"/>
      <c r="U25" s="12"/>
      <c r="V25" s="11">
        <v>36</v>
      </c>
      <c r="W25" s="12"/>
      <c r="X25" s="11">
        <v>21</v>
      </c>
      <c r="Y25" s="12"/>
      <c r="Z25" s="11">
        <v>15</v>
      </c>
      <c r="AA25" s="12">
        <f>(Z25*1000)/50</f>
        <v>300</v>
      </c>
      <c r="AB25" s="11">
        <v>17</v>
      </c>
      <c r="AC25" s="12">
        <f>(AB25*1000)/47</f>
        <v>361.70212765957444</v>
      </c>
      <c r="AD25" s="9">
        <v>5</v>
      </c>
      <c r="AE25" s="13">
        <f t="shared" si="0"/>
        <v>1391.8608578183046</v>
      </c>
    </row>
    <row r="26" spans="1:31" ht="18" customHeight="1">
      <c r="A26" s="14">
        <v>21</v>
      </c>
      <c r="B26" s="19" t="s">
        <v>77</v>
      </c>
      <c r="C26" s="25" t="s">
        <v>71</v>
      </c>
      <c r="D26" s="11"/>
      <c r="E26" s="12"/>
      <c r="F26" s="11">
        <v>8</v>
      </c>
      <c r="G26" s="12">
        <f>(F26*1000)/27</f>
        <v>296.2962962962963</v>
      </c>
      <c r="H26" s="11">
        <v>21</v>
      </c>
      <c r="I26" s="12">
        <f>(H26*1000)/48</f>
        <v>437.5</v>
      </c>
      <c r="J26" s="11"/>
      <c r="K26" s="12"/>
      <c r="L26" s="11">
        <v>24</v>
      </c>
      <c r="M26" s="12"/>
      <c r="N26" s="11"/>
      <c r="O26" s="12"/>
      <c r="P26" s="11"/>
      <c r="Q26" s="12"/>
      <c r="R26" s="11"/>
      <c r="S26" s="12"/>
      <c r="T26" s="11">
        <v>2</v>
      </c>
      <c r="U26" s="12">
        <f>(T26*1000)/72</f>
        <v>27.77777777777778</v>
      </c>
      <c r="V26" s="11">
        <v>38</v>
      </c>
      <c r="W26" s="12"/>
      <c r="X26" s="11"/>
      <c r="Y26" s="12"/>
      <c r="Z26" s="11">
        <v>12</v>
      </c>
      <c r="AA26" s="12">
        <f>(Z26*1000)/50</f>
        <v>240</v>
      </c>
      <c r="AB26" s="11">
        <v>20</v>
      </c>
      <c r="AC26" s="12">
        <f>(AB26*1000)/47</f>
        <v>425.531914893617</v>
      </c>
      <c r="AD26" s="9">
        <v>5</v>
      </c>
      <c r="AE26" s="13">
        <f t="shared" si="0"/>
        <v>1427.1059889676912</v>
      </c>
    </row>
    <row r="27" spans="1:31" s="8" customFormat="1" ht="18" customHeight="1">
      <c r="A27" s="14">
        <v>22</v>
      </c>
      <c r="B27" s="34" t="s">
        <v>53</v>
      </c>
      <c r="C27" s="25" t="s">
        <v>54</v>
      </c>
      <c r="D27" s="11"/>
      <c r="E27" s="12"/>
      <c r="F27" s="11"/>
      <c r="G27" s="12"/>
      <c r="H27" s="11"/>
      <c r="I27" s="12"/>
      <c r="J27" s="11">
        <v>11</v>
      </c>
      <c r="K27" s="12">
        <f>(J27*1000)/42</f>
        <v>261.9047619047619</v>
      </c>
      <c r="L27" s="11"/>
      <c r="M27" s="12"/>
      <c r="N27" s="11">
        <v>11</v>
      </c>
      <c r="O27" s="12">
        <f>(N27*1000)/54</f>
        <v>203.7037037037037</v>
      </c>
      <c r="P27" s="11"/>
      <c r="Q27" s="12"/>
      <c r="R27" s="11">
        <v>27</v>
      </c>
      <c r="S27" s="12"/>
      <c r="T27" s="11">
        <v>17</v>
      </c>
      <c r="U27" s="12">
        <f>(T27*1000)/72</f>
        <v>236.11111111111111</v>
      </c>
      <c r="V27" s="11"/>
      <c r="W27" s="12"/>
      <c r="X27" s="11">
        <v>20</v>
      </c>
      <c r="Y27" s="12">
        <f>(X27*1000)/49</f>
        <v>408.16326530612247</v>
      </c>
      <c r="Z27" s="11">
        <v>16</v>
      </c>
      <c r="AA27" s="12">
        <f>(Z27*1000)/50</f>
        <v>320</v>
      </c>
      <c r="AB27" s="11"/>
      <c r="AC27" s="12"/>
      <c r="AD27" s="9">
        <v>5</v>
      </c>
      <c r="AE27" s="13">
        <f t="shared" si="0"/>
        <v>1429.8828420256991</v>
      </c>
    </row>
    <row r="28" spans="1:31" s="8" customFormat="1" ht="18" customHeight="1">
      <c r="A28" s="14">
        <v>23</v>
      </c>
      <c r="B28" s="20" t="s">
        <v>62</v>
      </c>
      <c r="C28" s="27" t="s">
        <v>61</v>
      </c>
      <c r="D28" s="11"/>
      <c r="E28" s="12"/>
      <c r="F28" s="11">
        <v>11</v>
      </c>
      <c r="G28" s="12">
        <f>(F28*1000)/27</f>
        <v>407.4074074074074</v>
      </c>
      <c r="H28" s="11"/>
      <c r="I28" s="12"/>
      <c r="J28" s="11"/>
      <c r="K28" s="12"/>
      <c r="L28" s="11"/>
      <c r="M28" s="12"/>
      <c r="N28" s="11"/>
      <c r="O28" s="12"/>
      <c r="P28" s="11">
        <v>25</v>
      </c>
      <c r="Q28" s="12">
        <f>(P28*1000)/62</f>
        <v>403.2258064516129</v>
      </c>
      <c r="R28" s="11">
        <v>14</v>
      </c>
      <c r="S28" s="12">
        <f>(R28*1000)/54</f>
        <v>259.25925925925924</v>
      </c>
      <c r="T28" s="11"/>
      <c r="U28" s="12"/>
      <c r="V28" s="11">
        <v>21</v>
      </c>
      <c r="W28" s="12">
        <f>(V28*1000)/83</f>
        <v>253.0120481927711</v>
      </c>
      <c r="X28" s="11">
        <v>14</v>
      </c>
      <c r="Y28" s="12">
        <f>(X28*1000)/49</f>
        <v>285.7142857142857</v>
      </c>
      <c r="Z28" s="11"/>
      <c r="AA28" s="12"/>
      <c r="AB28" s="11"/>
      <c r="AC28" s="12"/>
      <c r="AD28" s="9">
        <v>5</v>
      </c>
      <c r="AE28" s="13">
        <f t="shared" si="0"/>
        <v>1608.6188070253365</v>
      </c>
    </row>
    <row r="29" spans="1:31" ht="18" customHeight="1">
      <c r="A29" s="14">
        <v>24</v>
      </c>
      <c r="B29" s="24" t="s">
        <v>48</v>
      </c>
      <c r="C29" s="25" t="s">
        <v>2</v>
      </c>
      <c r="D29" s="11"/>
      <c r="E29" s="12"/>
      <c r="F29" s="11"/>
      <c r="G29" s="12"/>
      <c r="H29" s="11">
        <v>7</v>
      </c>
      <c r="I29" s="12">
        <f>(H29*1000)/48</f>
        <v>145.83333333333334</v>
      </c>
      <c r="J29" s="11"/>
      <c r="K29" s="12"/>
      <c r="L29" s="11"/>
      <c r="M29" s="12"/>
      <c r="N29" s="11"/>
      <c r="O29" s="12"/>
      <c r="P29" s="11"/>
      <c r="Q29" s="12"/>
      <c r="R29" s="11">
        <v>9</v>
      </c>
      <c r="S29" s="12">
        <f>(R29*1000)/54</f>
        <v>166.66666666666666</v>
      </c>
      <c r="T29" s="11"/>
      <c r="U29" s="12"/>
      <c r="V29" s="11"/>
      <c r="W29" s="12"/>
      <c r="X29" s="11">
        <v>15</v>
      </c>
      <c r="Y29" s="12">
        <f>(X29*1000)/49</f>
        <v>306.1224489795918</v>
      </c>
      <c r="Z29" s="11">
        <v>7</v>
      </c>
      <c r="AA29" s="12">
        <f>(Z29*1000)/50</f>
        <v>140</v>
      </c>
      <c r="AB29" s="11"/>
      <c r="AC29" s="12"/>
      <c r="AD29" s="9">
        <v>4</v>
      </c>
      <c r="AE29" s="13">
        <f t="shared" si="0"/>
        <v>758.6224489795918</v>
      </c>
    </row>
    <row r="30" spans="1:43" ht="18" customHeight="1">
      <c r="A30" s="14">
        <v>25</v>
      </c>
      <c r="B30" s="20" t="s">
        <v>60</v>
      </c>
      <c r="C30" s="27" t="s">
        <v>61</v>
      </c>
      <c r="D30" s="11"/>
      <c r="E30" s="12"/>
      <c r="F30" s="11"/>
      <c r="G30" s="12"/>
      <c r="H30" s="11"/>
      <c r="I30" s="12"/>
      <c r="J30" s="11">
        <v>20</v>
      </c>
      <c r="K30" s="12">
        <f>(J30*1000)/42</f>
        <v>476.1904761904762</v>
      </c>
      <c r="L30" s="11">
        <v>6</v>
      </c>
      <c r="M30" s="12">
        <f>(L30*1000)/52</f>
        <v>115.38461538461539</v>
      </c>
      <c r="N30" s="11">
        <v>13</v>
      </c>
      <c r="O30" s="12">
        <f>(N30*1000)/54</f>
        <v>240.74074074074073</v>
      </c>
      <c r="P30" s="11">
        <v>6</v>
      </c>
      <c r="Q30" s="12">
        <f>(P30*1000)/62</f>
        <v>96.7741935483871</v>
      </c>
      <c r="R30" s="11"/>
      <c r="S30" s="12"/>
      <c r="T30" s="11"/>
      <c r="U30" s="12"/>
      <c r="V30" s="11"/>
      <c r="W30" s="12"/>
      <c r="X30" s="11"/>
      <c r="Y30" s="12"/>
      <c r="Z30" s="11"/>
      <c r="AA30" s="12"/>
      <c r="AB30" s="11"/>
      <c r="AC30" s="12"/>
      <c r="AD30" s="9">
        <v>4</v>
      </c>
      <c r="AE30" s="13">
        <f t="shared" si="0"/>
        <v>929.0900258642195</v>
      </c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</row>
    <row r="31" spans="1:43" ht="18" customHeight="1">
      <c r="A31" s="14">
        <v>26</v>
      </c>
      <c r="B31" s="17" t="s">
        <v>33</v>
      </c>
      <c r="C31" s="25" t="s">
        <v>15</v>
      </c>
      <c r="D31" s="11"/>
      <c r="E31" s="12"/>
      <c r="F31" s="10"/>
      <c r="G31" s="12"/>
      <c r="H31" s="11"/>
      <c r="I31" s="12"/>
      <c r="J31" s="10"/>
      <c r="K31" s="12"/>
      <c r="L31" s="11">
        <v>21</v>
      </c>
      <c r="M31" s="12">
        <f>(L31*1000)/52</f>
        <v>403.84615384615387</v>
      </c>
      <c r="N31" s="11">
        <v>23</v>
      </c>
      <c r="O31" s="12">
        <f>(N31*1000)/54</f>
        <v>425.9259259259259</v>
      </c>
      <c r="P31" s="11"/>
      <c r="Q31" s="12"/>
      <c r="R31" s="11">
        <v>7</v>
      </c>
      <c r="S31" s="12">
        <f>(R31*1000)/54</f>
        <v>129.62962962962962</v>
      </c>
      <c r="T31" s="11"/>
      <c r="U31" s="12"/>
      <c r="V31" s="11"/>
      <c r="W31" s="12"/>
      <c r="X31" s="11"/>
      <c r="Y31" s="12"/>
      <c r="Z31" s="11"/>
      <c r="AA31" s="12"/>
      <c r="AB31" s="11">
        <v>5</v>
      </c>
      <c r="AC31" s="12">
        <f>(AB31*1000)/47</f>
        <v>106.38297872340425</v>
      </c>
      <c r="AD31" s="9">
        <v>4</v>
      </c>
      <c r="AE31" s="13">
        <f t="shared" si="0"/>
        <v>1065.7846881251137</v>
      </c>
      <c r="AG31" s="48" t="s">
        <v>117</v>
      </c>
      <c r="AH31" s="48"/>
      <c r="AI31" s="48"/>
      <c r="AJ31" s="48"/>
      <c r="AK31" s="48"/>
      <c r="AL31" s="48"/>
      <c r="AM31" s="48"/>
      <c r="AN31" s="48"/>
      <c r="AO31" s="48"/>
      <c r="AP31" s="48"/>
      <c r="AQ31" s="48"/>
    </row>
    <row r="32" spans="1:43" ht="18" customHeight="1">
      <c r="A32" s="14">
        <v>27</v>
      </c>
      <c r="B32" s="35" t="s">
        <v>81</v>
      </c>
      <c r="C32" s="25" t="s">
        <v>79</v>
      </c>
      <c r="D32" s="11"/>
      <c r="E32" s="12"/>
      <c r="F32" s="11"/>
      <c r="G32" s="12"/>
      <c r="H32" s="11"/>
      <c r="I32" s="12"/>
      <c r="J32" s="11">
        <v>10</v>
      </c>
      <c r="K32" s="12">
        <f>(J32*1000)/42</f>
        <v>238.0952380952381</v>
      </c>
      <c r="L32" s="11"/>
      <c r="M32" s="12"/>
      <c r="N32" s="11"/>
      <c r="O32" s="12"/>
      <c r="P32" s="11">
        <v>29</v>
      </c>
      <c r="Q32" s="12">
        <f>(P32*1000)/62</f>
        <v>467.741935483871</v>
      </c>
      <c r="R32" s="11"/>
      <c r="S32" s="12"/>
      <c r="T32" s="11">
        <v>13</v>
      </c>
      <c r="U32" s="12">
        <f>(T32*1000)/72</f>
        <v>180.55555555555554</v>
      </c>
      <c r="V32" s="11"/>
      <c r="W32" s="12"/>
      <c r="X32" s="11"/>
      <c r="Y32" s="12"/>
      <c r="Z32" s="11"/>
      <c r="AA32" s="12"/>
      <c r="AB32" s="11">
        <v>11</v>
      </c>
      <c r="AC32" s="12">
        <f>(AB32*1000)/47</f>
        <v>234.04255319148936</v>
      </c>
      <c r="AD32" s="9">
        <v>4</v>
      </c>
      <c r="AE32" s="13">
        <f t="shared" si="0"/>
        <v>1120.435282326154</v>
      </c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</row>
    <row r="33" spans="1:42" s="8" customFormat="1" ht="18" customHeight="1">
      <c r="A33" s="14">
        <v>28</v>
      </c>
      <c r="B33" s="20" t="s">
        <v>80</v>
      </c>
      <c r="C33" s="25" t="s">
        <v>79</v>
      </c>
      <c r="D33" s="11"/>
      <c r="E33" s="12"/>
      <c r="F33" s="11"/>
      <c r="G33" s="12"/>
      <c r="H33" s="11"/>
      <c r="I33" s="12"/>
      <c r="J33" s="11">
        <v>6</v>
      </c>
      <c r="K33" s="12">
        <f>(J33*1000)/42</f>
        <v>142.85714285714286</v>
      </c>
      <c r="L33" s="11"/>
      <c r="M33" s="12"/>
      <c r="N33" s="11"/>
      <c r="O33" s="12"/>
      <c r="P33" s="11">
        <v>30</v>
      </c>
      <c r="Q33" s="12">
        <f>(P33*1000)/62</f>
        <v>483.8709677419355</v>
      </c>
      <c r="R33" s="11"/>
      <c r="S33" s="12"/>
      <c r="T33" s="11"/>
      <c r="U33" s="12"/>
      <c r="V33" s="11"/>
      <c r="W33" s="12"/>
      <c r="X33" s="11">
        <v>8</v>
      </c>
      <c r="Y33" s="12">
        <f>(X33*1000)/49</f>
        <v>163.26530612244898</v>
      </c>
      <c r="Z33" s="11">
        <v>19</v>
      </c>
      <c r="AA33" s="12">
        <f>(Z33*1000)/50</f>
        <v>380</v>
      </c>
      <c r="AB33" s="11"/>
      <c r="AC33" s="12"/>
      <c r="AD33" s="9">
        <v>4</v>
      </c>
      <c r="AE33" s="13">
        <f t="shared" si="0"/>
        <v>1169.9934167215274</v>
      </c>
      <c r="AG33" s="49" t="s">
        <v>118</v>
      </c>
      <c r="AH33" s="49"/>
      <c r="AJ33" s="49"/>
      <c r="AL33" s="49"/>
      <c r="AN33" s="49"/>
      <c r="AP33" s="49"/>
    </row>
    <row r="34" spans="1:31" s="8" customFormat="1" ht="18" customHeight="1">
      <c r="A34" s="14">
        <v>29</v>
      </c>
      <c r="B34" s="20" t="s">
        <v>96</v>
      </c>
      <c r="C34" s="27" t="s">
        <v>94</v>
      </c>
      <c r="D34" s="11"/>
      <c r="E34" s="12"/>
      <c r="F34" s="11"/>
      <c r="G34" s="12"/>
      <c r="H34" s="11"/>
      <c r="I34" s="12"/>
      <c r="J34" s="11"/>
      <c r="K34" s="12"/>
      <c r="L34" s="11">
        <v>18</v>
      </c>
      <c r="M34" s="12">
        <f>(L34*1000)/52</f>
        <v>346.15384615384613</v>
      </c>
      <c r="N34" s="11"/>
      <c r="O34" s="12"/>
      <c r="P34" s="11"/>
      <c r="Q34" s="12"/>
      <c r="R34" s="11">
        <v>23</v>
      </c>
      <c r="S34" s="12">
        <f>(R34*1000)/54</f>
        <v>425.9259259259259</v>
      </c>
      <c r="T34" s="11">
        <v>28</v>
      </c>
      <c r="U34" s="12">
        <f>(T34*1000)/72</f>
        <v>388.8888888888889</v>
      </c>
      <c r="V34" s="11"/>
      <c r="W34" s="12"/>
      <c r="X34" s="11">
        <v>4</v>
      </c>
      <c r="Y34" s="12">
        <f>(X34*1000)/49</f>
        <v>81.63265306122449</v>
      </c>
      <c r="Z34" s="11"/>
      <c r="AA34" s="12"/>
      <c r="AB34" s="11"/>
      <c r="AC34" s="12"/>
      <c r="AD34" s="9">
        <v>4</v>
      </c>
      <c r="AE34" s="13">
        <f t="shared" si="0"/>
        <v>1242.6013140298855</v>
      </c>
    </row>
    <row r="35" spans="1:35" s="8" customFormat="1" ht="18" customHeight="1">
      <c r="A35" s="14">
        <v>30</v>
      </c>
      <c r="B35" s="20" t="s">
        <v>63</v>
      </c>
      <c r="C35" s="27" t="s">
        <v>61</v>
      </c>
      <c r="D35" s="11"/>
      <c r="E35" s="12"/>
      <c r="F35" s="11">
        <v>13</v>
      </c>
      <c r="G35" s="12">
        <f>(F35*1000)/27</f>
        <v>481.48148148148147</v>
      </c>
      <c r="H35" s="11"/>
      <c r="I35" s="12"/>
      <c r="J35" s="11"/>
      <c r="K35" s="12"/>
      <c r="L35" s="11">
        <v>7</v>
      </c>
      <c r="M35" s="12">
        <f>(L35*1000)/52</f>
        <v>134.6153846153846</v>
      </c>
      <c r="N35" s="11"/>
      <c r="O35" s="12"/>
      <c r="P35" s="11"/>
      <c r="Q35" s="12"/>
      <c r="R35" s="11"/>
      <c r="S35" s="12"/>
      <c r="T35" s="11">
        <v>35</v>
      </c>
      <c r="U35" s="12">
        <f>(T35*1000)/72</f>
        <v>486.1111111111111</v>
      </c>
      <c r="V35" s="11"/>
      <c r="W35" s="12"/>
      <c r="X35" s="11"/>
      <c r="Y35" s="12"/>
      <c r="Z35" s="11">
        <v>22</v>
      </c>
      <c r="AA35" s="12">
        <f>(Z35*1000)/50</f>
        <v>440</v>
      </c>
      <c r="AB35" s="11"/>
      <c r="AC35" s="12"/>
      <c r="AD35" s="9">
        <v>4</v>
      </c>
      <c r="AE35" s="13">
        <f t="shared" si="0"/>
        <v>1542.2079772079771</v>
      </c>
      <c r="AI35" s="49" t="s">
        <v>119</v>
      </c>
    </row>
    <row r="36" spans="1:31" s="8" customFormat="1" ht="18" customHeight="1">
      <c r="A36" s="14">
        <v>31</v>
      </c>
      <c r="B36" s="17" t="s">
        <v>58</v>
      </c>
      <c r="C36" s="25" t="s">
        <v>54</v>
      </c>
      <c r="D36" s="11"/>
      <c r="E36" s="12"/>
      <c r="F36" s="11">
        <v>12</v>
      </c>
      <c r="G36" s="12">
        <f>(F36*1000)/27</f>
        <v>444.44444444444446</v>
      </c>
      <c r="H36" s="11"/>
      <c r="I36" s="12"/>
      <c r="J36" s="11">
        <v>19</v>
      </c>
      <c r="K36" s="12">
        <f>(J36*1000)/42</f>
        <v>452.3809523809524</v>
      </c>
      <c r="L36" s="11">
        <v>20</v>
      </c>
      <c r="M36" s="12">
        <f>(L36*1000)/52</f>
        <v>384.61538461538464</v>
      </c>
      <c r="N36" s="11"/>
      <c r="O36" s="12"/>
      <c r="P36" s="11"/>
      <c r="Q36" s="12"/>
      <c r="R36" s="11"/>
      <c r="S36" s="12"/>
      <c r="T36" s="11"/>
      <c r="U36" s="12"/>
      <c r="V36" s="11">
        <v>23</v>
      </c>
      <c r="W36" s="12">
        <f>(V36*1000)/83</f>
        <v>277.10843373493975</v>
      </c>
      <c r="X36" s="11"/>
      <c r="Y36" s="12"/>
      <c r="Z36" s="11"/>
      <c r="AA36" s="12"/>
      <c r="AB36" s="11"/>
      <c r="AC36" s="12"/>
      <c r="AD36" s="9">
        <v>4</v>
      </c>
      <c r="AE36" s="13">
        <f t="shared" si="0"/>
        <v>1558.5492151757212</v>
      </c>
    </row>
    <row r="37" spans="1:37" s="8" customFormat="1" ht="18" customHeight="1">
      <c r="A37" s="14">
        <v>32</v>
      </c>
      <c r="B37" s="20" t="s">
        <v>83</v>
      </c>
      <c r="C37" s="27" t="s">
        <v>79</v>
      </c>
      <c r="D37" s="11"/>
      <c r="E37" s="12"/>
      <c r="F37" s="11"/>
      <c r="G37" s="12"/>
      <c r="H37" s="11"/>
      <c r="I37" s="12"/>
      <c r="J37" s="11">
        <v>21</v>
      </c>
      <c r="K37" s="12">
        <f>(J37*1000)/42</f>
        <v>500</v>
      </c>
      <c r="L37" s="11"/>
      <c r="M37" s="12"/>
      <c r="N37" s="11">
        <v>22</v>
      </c>
      <c r="O37" s="12">
        <f>(N37*1000)/54</f>
        <v>407.4074074074074</v>
      </c>
      <c r="P37" s="11"/>
      <c r="Q37" s="12"/>
      <c r="R37" s="11"/>
      <c r="S37" s="12"/>
      <c r="T37" s="11"/>
      <c r="U37" s="12"/>
      <c r="V37" s="11">
        <v>42</v>
      </c>
      <c r="W37" s="12">
        <f>(V37*1000)/83</f>
        <v>506.0240963855422</v>
      </c>
      <c r="X37" s="11"/>
      <c r="Y37" s="12"/>
      <c r="Z37" s="11"/>
      <c r="AA37" s="12"/>
      <c r="AB37" s="11">
        <v>22</v>
      </c>
      <c r="AC37" s="12">
        <f>(AB37*1000)/47</f>
        <v>468.0851063829787</v>
      </c>
      <c r="AD37" s="9">
        <v>4</v>
      </c>
      <c r="AE37" s="13">
        <f t="shared" si="0"/>
        <v>1881.5166101759282</v>
      </c>
      <c r="AK37" s="49" t="s">
        <v>120</v>
      </c>
    </row>
    <row r="38" spans="1:31" s="8" customFormat="1" ht="18" customHeight="1">
      <c r="A38" s="14">
        <v>33</v>
      </c>
      <c r="B38" s="20" t="s">
        <v>98</v>
      </c>
      <c r="C38" s="27" t="s">
        <v>94</v>
      </c>
      <c r="D38" s="11">
        <v>3</v>
      </c>
      <c r="E38" s="12">
        <f>(D38*1000)/67</f>
        <v>44.776119402985074</v>
      </c>
      <c r="F38" s="11">
        <v>5</v>
      </c>
      <c r="G38" s="12">
        <f>(F38*1000)/27</f>
        <v>185.1851851851852</v>
      </c>
      <c r="H38" s="11">
        <v>1</v>
      </c>
      <c r="I38" s="12">
        <f>(H38*1000)/48</f>
        <v>20.833333333333332</v>
      </c>
      <c r="J38" s="11"/>
      <c r="K38" s="12"/>
      <c r="L38" s="11"/>
      <c r="M38" s="12"/>
      <c r="N38" s="11"/>
      <c r="O38" s="12"/>
      <c r="P38" s="11"/>
      <c r="Q38" s="12"/>
      <c r="R38" s="11"/>
      <c r="S38" s="12"/>
      <c r="T38" s="11"/>
      <c r="U38" s="12"/>
      <c r="V38" s="11"/>
      <c r="W38" s="12"/>
      <c r="X38" s="11"/>
      <c r="Y38" s="12"/>
      <c r="Z38" s="11"/>
      <c r="AA38" s="12"/>
      <c r="AB38" s="11"/>
      <c r="AC38" s="12"/>
      <c r="AD38" s="9">
        <v>3</v>
      </c>
      <c r="AE38" s="13">
        <f aca="true" t="shared" si="1" ref="AE38:AE69">E38+G38+I38+K38+M38+O38+Q38+S38+U38+W38+Y38+AA38+AC38</f>
        <v>250.7946379215036</v>
      </c>
    </row>
    <row r="39" spans="1:39" s="8" customFormat="1" ht="18" customHeight="1">
      <c r="A39" s="14">
        <v>34</v>
      </c>
      <c r="B39" s="20" t="s">
        <v>95</v>
      </c>
      <c r="C39" s="27" t="s">
        <v>94</v>
      </c>
      <c r="D39" s="11">
        <v>26</v>
      </c>
      <c r="E39" s="12">
        <f>(D39*1000)/67</f>
        <v>388.05970149253733</v>
      </c>
      <c r="F39" s="11">
        <v>5</v>
      </c>
      <c r="G39" s="12">
        <f>(F39*1000)/27</f>
        <v>185.1851851851852</v>
      </c>
      <c r="H39" s="11">
        <v>4</v>
      </c>
      <c r="I39" s="12">
        <f>(H39*1000)/48</f>
        <v>83.33333333333333</v>
      </c>
      <c r="J39" s="11"/>
      <c r="K39" s="12"/>
      <c r="L39" s="11"/>
      <c r="M39" s="12"/>
      <c r="N39" s="11"/>
      <c r="O39" s="12"/>
      <c r="P39" s="11"/>
      <c r="Q39" s="12"/>
      <c r="R39" s="11"/>
      <c r="S39" s="12"/>
      <c r="T39" s="11"/>
      <c r="U39" s="12"/>
      <c r="V39" s="11"/>
      <c r="W39" s="12"/>
      <c r="X39" s="11"/>
      <c r="Y39" s="12"/>
      <c r="Z39" s="11"/>
      <c r="AA39" s="12"/>
      <c r="AB39" s="11"/>
      <c r="AC39" s="12"/>
      <c r="AD39" s="9">
        <v>3</v>
      </c>
      <c r="AE39" s="13">
        <f t="shared" si="1"/>
        <v>656.5782200110559</v>
      </c>
      <c r="AM39" s="49" t="s">
        <v>121</v>
      </c>
    </row>
    <row r="40" spans="1:31" s="8" customFormat="1" ht="18" customHeight="1">
      <c r="A40" s="14">
        <v>35</v>
      </c>
      <c r="B40" s="24" t="s">
        <v>86</v>
      </c>
      <c r="C40" s="27" t="s">
        <v>79</v>
      </c>
      <c r="D40" s="11"/>
      <c r="E40" s="12"/>
      <c r="F40" s="11"/>
      <c r="G40" s="12"/>
      <c r="H40" s="11"/>
      <c r="I40" s="12"/>
      <c r="J40" s="11"/>
      <c r="K40" s="12"/>
      <c r="L40" s="11">
        <v>1</v>
      </c>
      <c r="M40" s="12">
        <f>(L40*1000)/52</f>
        <v>19.23076923076923</v>
      </c>
      <c r="N40" s="11">
        <v>27</v>
      </c>
      <c r="O40" s="12">
        <f>(N40*1000)/54</f>
        <v>500</v>
      </c>
      <c r="P40" s="11"/>
      <c r="Q40" s="12"/>
      <c r="R40" s="11"/>
      <c r="S40" s="12"/>
      <c r="T40" s="11"/>
      <c r="U40" s="12"/>
      <c r="V40" s="11"/>
      <c r="W40" s="12"/>
      <c r="X40" s="11">
        <v>13</v>
      </c>
      <c r="Y40" s="12">
        <f>(X40*1000)/49</f>
        <v>265.3061224489796</v>
      </c>
      <c r="Z40" s="11"/>
      <c r="AA40" s="12"/>
      <c r="AB40" s="11"/>
      <c r="AC40" s="12"/>
      <c r="AD40" s="9">
        <v>3</v>
      </c>
      <c r="AE40" s="13">
        <f t="shared" si="1"/>
        <v>784.5368916797488</v>
      </c>
    </row>
    <row r="41" spans="1:41" s="8" customFormat="1" ht="18" customHeight="1">
      <c r="A41" s="14">
        <v>36</v>
      </c>
      <c r="B41" s="20" t="s">
        <v>102</v>
      </c>
      <c r="C41" s="25" t="s">
        <v>94</v>
      </c>
      <c r="D41" s="11"/>
      <c r="E41" s="12"/>
      <c r="F41" s="11"/>
      <c r="G41" s="12"/>
      <c r="H41" s="11"/>
      <c r="I41" s="12"/>
      <c r="J41" s="11"/>
      <c r="K41" s="12"/>
      <c r="L41" s="11"/>
      <c r="M41" s="12"/>
      <c r="N41" s="11"/>
      <c r="O41" s="12"/>
      <c r="P41" s="11"/>
      <c r="Q41" s="12"/>
      <c r="R41" s="11"/>
      <c r="S41" s="12"/>
      <c r="T41" s="11">
        <v>7</v>
      </c>
      <c r="U41" s="12">
        <f>(T41*1000)/72</f>
        <v>97.22222222222223</v>
      </c>
      <c r="V41" s="11"/>
      <c r="W41" s="12"/>
      <c r="X41" s="11"/>
      <c r="Y41" s="12"/>
      <c r="Z41" s="11">
        <v>23</v>
      </c>
      <c r="AA41" s="12">
        <f>(Z41*1000)/50</f>
        <v>460</v>
      </c>
      <c r="AB41" s="11">
        <v>12</v>
      </c>
      <c r="AC41" s="12">
        <f>(AB41*1000)/47</f>
        <v>255.31914893617022</v>
      </c>
      <c r="AD41" s="9">
        <v>3</v>
      </c>
      <c r="AE41" s="13">
        <f t="shared" si="1"/>
        <v>812.5413711583924</v>
      </c>
      <c r="AO41" s="50" t="s">
        <v>122</v>
      </c>
    </row>
    <row r="42" spans="1:31" s="8" customFormat="1" ht="18" customHeight="1">
      <c r="A42" s="14">
        <v>37</v>
      </c>
      <c r="B42" s="19" t="s">
        <v>44</v>
      </c>
      <c r="C42" s="25" t="s">
        <v>2</v>
      </c>
      <c r="D42" s="11"/>
      <c r="E42" s="12"/>
      <c r="F42" s="11"/>
      <c r="G42" s="12"/>
      <c r="H42" s="11">
        <v>15</v>
      </c>
      <c r="I42" s="12">
        <f>(H42*1000)/48</f>
        <v>312.5</v>
      </c>
      <c r="J42" s="11"/>
      <c r="K42" s="12"/>
      <c r="L42" s="11">
        <v>3</v>
      </c>
      <c r="M42" s="12">
        <f>(L42*1000)/52</f>
        <v>57.69230769230769</v>
      </c>
      <c r="N42" s="11"/>
      <c r="O42" s="12"/>
      <c r="P42" s="11">
        <v>28</v>
      </c>
      <c r="Q42" s="12">
        <f>(P42*1000)/62</f>
        <v>451.61290322580646</v>
      </c>
      <c r="R42" s="11"/>
      <c r="S42" s="12"/>
      <c r="T42" s="11"/>
      <c r="U42" s="12"/>
      <c r="V42" s="11"/>
      <c r="W42" s="12"/>
      <c r="X42" s="11"/>
      <c r="Y42" s="12"/>
      <c r="Z42" s="11"/>
      <c r="AA42" s="12"/>
      <c r="AB42" s="11"/>
      <c r="AC42" s="12"/>
      <c r="AD42" s="9">
        <v>3</v>
      </c>
      <c r="AE42" s="13">
        <f t="shared" si="1"/>
        <v>821.8052109181142</v>
      </c>
    </row>
    <row r="43" spans="1:43" s="8" customFormat="1" ht="18" customHeight="1">
      <c r="A43" s="14">
        <v>38</v>
      </c>
      <c r="B43" s="20" t="s">
        <v>39</v>
      </c>
      <c r="C43" s="25" t="s">
        <v>37</v>
      </c>
      <c r="D43" s="11"/>
      <c r="E43" s="12"/>
      <c r="F43" s="11"/>
      <c r="G43" s="12"/>
      <c r="H43" s="11">
        <v>12</v>
      </c>
      <c r="I43" s="12">
        <f>(H43*1000)/48</f>
        <v>250</v>
      </c>
      <c r="J43" s="11"/>
      <c r="K43" s="12"/>
      <c r="L43" s="11">
        <v>16</v>
      </c>
      <c r="M43" s="12">
        <f>(L43*1000)/52</f>
        <v>307.6923076923077</v>
      </c>
      <c r="N43" s="11"/>
      <c r="O43" s="12"/>
      <c r="P43" s="11"/>
      <c r="Q43" s="12"/>
      <c r="R43" s="11">
        <v>19</v>
      </c>
      <c r="S43" s="12">
        <f>(R43*1000)/54</f>
        <v>351.85185185185185</v>
      </c>
      <c r="T43" s="11"/>
      <c r="U43" s="12"/>
      <c r="V43" s="11"/>
      <c r="W43" s="12"/>
      <c r="X43" s="11"/>
      <c r="Y43" s="12"/>
      <c r="Z43" s="11"/>
      <c r="AA43" s="12"/>
      <c r="AB43" s="11"/>
      <c r="AC43" s="12"/>
      <c r="AD43" s="9">
        <v>3</v>
      </c>
      <c r="AE43" s="13">
        <f t="shared" si="1"/>
        <v>909.5441595441595</v>
      </c>
      <c r="AQ43" s="49" t="s">
        <v>123</v>
      </c>
    </row>
    <row r="44" spans="1:31" s="8" customFormat="1" ht="18" customHeight="1">
      <c r="A44" s="14">
        <v>39</v>
      </c>
      <c r="B44" s="20" t="s">
        <v>85</v>
      </c>
      <c r="C44" s="25" t="s">
        <v>79</v>
      </c>
      <c r="D44" s="11"/>
      <c r="E44" s="12"/>
      <c r="F44" s="11"/>
      <c r="G44" s="12"/>
      <c r="H44" s="11">
        <v>10</v>
      </c>
      <c r="I44" s="12">
        <f>(H44*1000)/48</f>
        <v>208.33333333333334</v>
      </c>
      <c r="J44" s="11">
        <v>18</v>
      </c>
      <c r="K44" s="12">
        <f>(J44*1000)/42</f>
        <v>428.57142857142856</v>
      </c>
      <c r="L44" s="11"/>
      <c r="M44" s="12"/>
      <c r="N44" s="11"/>
      <c r="O44" s="12"/>
      <c r="P44" s="11"/>
      <c r="Q44" s="12"/>
      <c r="R44" s="11"/>
      <c r="S44" s="12"/>
      <c r="T44" s="11"/>
      <c r="U44" s="12"/>
      <c r="V44" s="11">
        <v>40</v>
      </c>
      <c r="W44" s="12">
        <f>(V44*1000)/83</f>
        <v>481.9277108433735</v>
      </c>
      <c r="X44" s="11"/>
      <c r="Y44" s="12"/>
      <c r="Z44" s="11"/>
      <c r="AA44" s="12"/>
      <c r="AB44" s="11"/>
      <c r="AC44" s="12"/>
      <c r="AD44" s="9">
        <v>3</v>
      </c>
      <c r="AE44" s="13">
        <f t="shared" si="1"/>
        <v>1118.8324727481354</v>
      </c>
    </row>
    <row r="45" spans="1:31" s="8" customFormat="1" ht="18" customHeight="1">
      <c r="A45" s="14">
        <v>40</v>
      </c>
      <c r="B45" s="20" t="s">
        <v>50</v>
      </c>
      <c r="C45" s="25" t="s">
        <v>2</v>
      </c>
      <c r="D45" s="11"/>
      <c r="E45" s="12"/>
      <c r="F45" s="11">
        <v>4</v>
      </c>
      <c r="G45" s="12">
        <f>(F45*1000)/27</f>
        <v>148.14814814814815</v>
      </c>
      <c r="H45" s="11"/>
      <c r="I45" s="12"/>
      <c r="J45" s="11"/>
      <c r="K45" s="12"/>
      <c r="L45" s="11"/>
      <c r="M45" s="12"/>
      <c r="N45" s="11"/>
      <c r="O45" s="12"/>
      <c r="P45" s="11"/>
      <c r="Q45" s="12"/>
      <c r="R45" s="11"/>
      <c r="S45" s="12"/>
      <c r="T45" s="11"/>
      <c r="U45" s="12"/>
      <c r="V45" s="11">
        <v>30</v>
      </c>
      <c r="W45" s="12">
        <f>(V45*1000)/83</f>
        <v>361.4457831325301</v>
      </c>
      <c r="X45" s="11"/>
      <c r="Y45" s="12"/>
      <c r="Z45" s="11"/>
      <c r="AA45" s="12"/>
      <c r="AB45" s="11"/>
      <c r="AC45" s="12"/>
      <c r="AD45" s="9">
        <v>2</v>
      </c>
      <c r="AE45" s="13">
        <f t="shared" si="1"/>
        <v>509.59393128067825</v>
      </c>
    </row>
    <row r="46" spans="1:31" s="8" customFormat="1" ht="18" customHeight="1">
      <c r="A46" s="14">
        <v>41</v>
      </c>
      <c r="B46" s="20" t="s">
        <v>82</v>
      </c>
      <c r="C46" s="27" t="s">
        <v>79</v>
      </c>
      <c r="D46" s="11"/>
      <c r="E46" s="12"/>
      <c r="F46" s="11"/>
      <c r="G46" s="12"/>
      <c r="H46" s="11"/>
      <c r="I46" s="12"/>
      <c r="J46" s="11"/>
      <c r="K46" s="12"/>
      <c r="L46" s="11"/>
      <c r="M46" s="12"/>
      <c r="N46" s="11"/>
      <c r="O46" s="12"/>
      <c r="P46" s="11"/>
      <c r="Q46" s="12"/>
      <c r="R46" s="11"/>
      <c r="S46" s="12"/>
      <c r="T46" s="11">
        <v>8</v>
      </c>
      <c r="U46" s="12">
        <f>(T46*1000)/72</f>
        <v>111.11111111111111</v>
      </c>
      <c r="V46" s="11"/>
      <c r="W46" s="12"/>
      <c r="X46" s="11"/>
      <c r="Y46" s="12"/>
      <c r="Z46" s="11">
        <v>20</v>
      </c>
      <c r="AA46" s="12">
        <f>(Z46*1000)/50</f>
        <v>400</v>
      </c>
      <c r="AB46" s="11"/>
      <c r="AC46" s="12"/>
      <c r="AD46" s="9">
        <v>2</v>
      </c>
      <c r="AE46" s="13">
        <f t="shared" si="1"/>
        <v>511.1111111111111</v>
      </c>
    </row>
    <row r="47" spans="1:31" s="8" customFormat="1" ht="18" customHeight="1">
      <c r="A47" s="14">
        <v>42</v>
      </c>
      <c r="B47" s="20" t="s">
        <v>103</v>
      </c>
      <c r="C47" s="25" t="s">
        <v>94</v>
      </c>
      <c r="D47" s="11"/>
      <c r="E47" s="12"/>
      <c r="F47" s="11">
        <v>6</v>
      </c>
      <c r="G47" s="12">
        <f>(F47*1000)/27</f>
        <v>222.22222222222223</v>
      </c>
      <c r="H47" s="11"/>
      <c r="I47" s="12"/>
      <c r="J47" s="11"/>
      <c r="K47" s="12"/>
      <c r="L47" s="11"/>
      <c r="M47" s="12"/>
      <c r="N47" s="11"/>
      <c r="O47" s="12"/>
      <c r="P47" s="11">
        <v>19</v>
      </c>
      <c r="Q47" s="12">
        <f>(P47*1000)/62</f>
        <v>306.4516129032258</v>
      </c>
      <c r="R47" s="11"/>
      <c r="S47" s="12"/>
      <c r="T47" s="11"/>
      <c r="U47" s="12"/>
      <c r="V47" s="11"/>
      <c r="W47" s="12"/>
      <c r="X47" s="11"/>
      <c r="Y47" s="12"/>
      <c r="Z47" s="11"/>
      <c r="AA47" s="12"/>
      <c r="AB47" s="11"/>
      <c r="AC47" s="12"/>
      <c r="AD47" s="9">
        <v>2</v>
      </c>
      <c r="AE47" s="13">
        <f t="shared" si="1"/>
        <v>528.673835125448</v>
      </c>
    </row>
    <row r="48" spans="1:31" s="8" customFormat="1" ht="18" customHeight="1">
      <c r="A48" s="14">
        <v>43</v>
      </c>
      <c r="B48" s="20" t="s">
        <v>47</v>
      </c>
      <c r="C48" s="25" t="s">
        <v>2</v>
      </c>
      <c r="D48" s="11">
        <v>10</v>
      </c>
      <c r="E48" s="12">
        <f>(D48*1000)/67</f>
        <v>149.2537313432836</v>
      </c>
      <c r="F48" s="11"/>
      <c r="G48" s="12"/>
      <c r="H48" s="11"/>
      <c r="I48" s="12"/>
      <c r="J48" s="11"/>
      <c r="K48" s="12"/>
      <c r="L48" s="11"/>
      <c r="M48" s="12"/>
      <c r="N48" s="11">
        <v>25</v>
      </c>
      <c r="O48" s="12">
        <f>(N48*1000)/54</f>
        <v>462.962962962963</v>
      </c>
      <c r="P48" s="11"/>
      <c r="Q48" s="12"/>
      <c r="R48" s="11"/>
      <c r="S48" s="12"/>
      <c r="T48" s="11"/>
      <c r="U48" s="12"/>
      <c r="V48" s="11"/>
      <c r="W48" s="12"/>
      <c r="X48" s="11"/>
      <c r="Y48" s="12"/>
      <c r="Z48" s="11"/>
      <c r="AA48" s="12"/>
      <c r="AB48" s="11"/>
      <c r="AC48" s="12"/>
      <c r="AD48" s="9">
        <v>2</v>
      </c>
      <c r="AE48" s="13">
        <f t="shared" si="1"/>
        <v>612.2166943062466</v>
      </c>
    </row>
    <row r="49" spans="1:31" s="8" customFormat="1" ht="18" customHeight="1">
      <c r="A49" s="14">
        <v>44</v>
      </c>
      <c r="B49" s="20" t="s">
        <v>46</v>
      </c>
      <c r="C49" s="25" t="s">
        <v>2</v>
      </c>
      <c r="D49" s="11"/>
      <c r="E49" s="12"/>
      <c r="F49" s="11"/>
      <c r="G49" s="12"/>
      <c r="H49" s="11"/>
      <c r="I49" s="12"/>
      <c r="J49" s="11"/>
      <c r="K49" s="12"/>
      <c r="L49" s="11"/>
      <c r="M49" s="12"/>
      <c r="N49" s="11"/>
      <c r="O49" s="12"/>
      <c r="P49" s="11"/>
      <c r="Q49" s="12"/>
      <c r="R49" s="11">
        <v>11</v>
      </c>
      <c r="S49" s="12">
        <f>(R49*1000)/54</f>
        <v>203.7037037037037</v>
      </c>
      <c r="T49" s="11"/>
      <c r="U49" s="12"/>
      <c r="V49" s="11"/>
      <c r="W49" s="12"/>
      <c r="X49" s="11"/>
      <c r="Y49" s="12"/>
      <c r="Z49" s="11">
        <v>21</v>
      </c>
      <c r="AA49" s="12">
        <f>(Z49*1000)/50</f>
        <v>420</v>
      </c>
      <c r="AB49" s="11"/>
      <c r="AC49" s="12"/>
      <c r="AD49" s="9">
        <v>2</v>
      </c>
      <c r="AE49" s="13">
        <f t="shared" si="1"/>
        <v>623.7037037037037</v>
      </c>
    </row>
    <row r="50" spans="1:31" s="8" customFormat="1" ht="18" customHeight="1">
      <c r="A50" s="14">
        <v>45</v>
      </c>
      <c r="B50" s="24" t="s">
        <v>29</v>
      </c>
      <c r="C50" s="25" t="s">
        <v>15</v>
      </c>
      <c r="D50" s="11"/>
      <c r="E50" s="12"/>
      <c r="F50" s="10"/>
      <c r="G50" s="12"/>
      <c r="H50" s="11"/>
      <c r="I50" s="12"/>
      <c r="J50" s="10">
        <v>9</v>
      </c>
      <c r="K50" s="12">
        <f>(J50*1000)/42</f>
        <v>214.28571428571428</v>
      </c>
      <c r="L50" s="11"/>
      <c r="M50" s="12"/>
      <c r="N50" s="11"/>
      <c r="O50" s="12"/>
      <c r="P50" s="11"/>
      <c r="Q50" s="12"/>
      <c r="R50" s="11">
        <v>24</v>
      </c>
      <c r="S50" s="12">
        <f>(R50*1000)/54</f>
        <v>444.44444444444446</v>
      </c>
      <c r="T50" s="11"/>
      <c r="U50" s="12"/>
      <c r="V50" s="11"/>
      <c r="W50" s="12"/>
      <c r="X50" s="11"/>
      <c r="Y50" s="12"/>
      <c r="Z50" s="11"/>
      <c r="AA50" s="12"/>
      <c r="AB50" s="11"/>
      <c r="AC50" s="12"/>
      <c r="AD50" s="9">
        <v>2</v>
      </c>
      <c r="AE50" s="13">
        <f t="shared" si="1"/>
        <v>658.7301587301588</v>
      </c>
    </row>
    <row r="51" spans="1:31" s="8" customFormat="1" ht="18" customHeight="1">
      <c r="A51" s="14">
        <v>46</v>
      </c>
      <c r="B51" s="20" t="s">
        <v>52</v>
      </c>
      <c r="C51" s="25" t="s">
        <v>2</v>
      </c>
      <c r="D51" s="11"/>
      <c r="E51" s="12"/>
      <c r="F51" s="11"/>
      <c r="G51" s="12"/>
      <c r="H51" s="11">
        <v>17</v>
      </c>
      <c r="I51" s="12">
        <f>(H51*1000)/48</f>
        <v>354.1666666666667</v>
      </c>
      <c r="J51" s="11"/>
      <c r="K51" s="12"/>
      <c r="L51" s="11"/>
      <c r="M51" s="12"/>
      <c r="N51" s="11"/>
      <c r="O51" s="12"/>
      <c r="P51" s="11"/>
      <c r="Q51" s="12"/>
      <c r="R51" s="11"/>
      <c r="S51" s="12"/>
      <c r="T51" s="11"/>
      <c r="U51" s="12"/>
      <c r="V51" s="11">
        <v>26</v>
      </c>
      <c r="W51" s="12">
        <f>(V51*1000)/83</f>
        <v>313.2530120481928</v>
      </c>
      <c r="X51" s="11"/>
      <c r="Y51" s="12"/>
      <c r="Z51" s="11"/>
      <c r="AA51" s="12"/>
      <c r="AB51" s="11"/>
      <c r="AC51" s="12"/>
      <c r="AD51" s="9">
        <v>2</v>
      </c>
      <c r="AE51" s="13">
        <f t="shared" si="1"/>
        <v>667.4196787148594</v>
      </c>
    </row>
    <row r="52" spans="1:31" s="8" customFormat="1" ht="18" customHeight="1">
      <c r="A52" s="14">
        <v>47</v>
      </c>
      <c r="B52" s="20" t="s">
        <v>92</v>
      </c>
      <c r="C52" s="27" t="s">
        <v>69</v>
      </c>
      <c r="D52" s="11"/>
      <c r="E52" s="12"/>
      <c r="F52" s="11"/>
      <c r="G52" s="12"/>
      <c r="H52" s="11"/>
      <c r="I52" s="12"/>
      <c r="J52" s="11"/>
      <c r="K52" s="12"/>
      <c r="L52" s="11"/>
      <c r="M52" s="12"/>
      <c r="N52" s="11"/>
      <c r="O52" s="12"/>
      <c r="P52" s="11"/>
      <c r="Q52" s="12"/>
      <c r="R52" s="11">
        <v>16</v>
      </c>
      <c r="S52" s="12">
        <f>(R52*1000)/54</f>
        <v>296.2962962962963</v>
      </c>
      <c r="T52" s="11"/>
      <c r="U52" s="12"/>
      <c r="V52" s="11">
        <v>31</v>
      </c>
      <c r="W52" s="12">
        <f>(V52*1000)/83</f>
        <v>373.49397590361446</v>
      </c>
      <c r="X52" s="11"/>
      <c r="Y52" s="12"/>
      <c r="Z52" s="11"/>
      <c r="AA52" s="12"/>
      <c r="AB52" s="11"/>
      <c r="AC52" s="12"/>
      <c r="AD52" s="9">
        <v>2</v>
      </c>
      <c r="AE52" s="13">
        <f t="shared" si="1"/>
        <v>669.7902721999108</v>
      </c>
    </row>
    <row r="53" spans="1:31" s="8" customFormat="1" ht="18" customHeight="1">
      <c r="A53" s="14">
        <v>48</v>
      </c>
      <c r="B53" s="20" t="s">
        <v>59</v>
      </c>
      <c r="C53" s="25" t="s">
        <v>54</v>
      </c>
      <c r="D53" s="11"/>
      <c r="E53" s="12"/>
      <c r="F53" s="11">
        <v>12</v>
      </c>
      <c r="G53" s="12">
        <f>(F53*1000)/27</f>
        <v>444.44444444444446</v>
      </c>
      <c r="H53" s="11"/>
      <c r="I53" s="12"/>
      <c r="J53" s="11"/>
      <c r="K53" s="12"/>
      <c r="L53" s="11">
        <v>12</v>
      </c>
      <c r="M53" s="12">
        <f>(L53*1000)/52</f>
        <v>230.76923076923077</v>
      </c>
      <c r="N53" s="11"/>
      <c r="O53" s="12"/>
      <c r="P53" s="11"/>
      <c r="Q53" s="12"/>
      <c r="R53" s="11"/>
      <c r="S53" s="12"/>
      <c r="T53" s="11"/>
      <c r="U53" s="12"/>
      <c r="V53" s="11"/>
      <c r="W53" s="12"/>
      <c r="X53" s="11"/>
      <c r="Y53" s="12"/>
      <c r="Z53" s="11"/>
      <c r="AA53" s="12"/>
      <c r="AB53" s="11"/>
      <c r="AC53" s="12"/>
      <c r="AD53" s="9">
        <v>2</v>
      </c>
      <c r="AE53" s="13">
        <f t="shared" si="1"/>
        <v>675.2136752136753</v>
      </c>
    </row>
    <row r="54" spans="1:31" s="8" customFormat="1" ht="18" customHeight="1">
      <c r="A54" s="14">
        <v>49</v>
      </c>
      <c r="B54" s="24" t="s">
        <v>23</v>
      </c>
      <c r="C54" s="25" t="s">
        <v>15</v>
      </c>
      <c r="D54" s="11"/>
      <c r="E54" s="12"/>
      <c r="F54" s="11"/>
      <c r="G54" s="12"/>
      <c r="H54" s="11">
        <v>20</v>
      </c>
      <c r="I54" s="12">
        <f>(H54*1000)/48</f>
        <v>416.6666666666667</v>
      </c>
      <c r="J54" s="11"/>
      <c r="K54" s="12"/>
      <c r="L54" s="11">
        <v>15</v>
      </c>
      <c r="M54" s="12">
        <f>(L54*1000)/52</f>
        <v>288.46153846153845</v>
      </c>
      <c r="N54" s="11"/>
      <c r="O54" s="12"/>
      <c r="P54" s="11"/>
      <c r="Q54" s="12"/>
      <c r="R54" s="11"/>
      <c r="S54" s="12"/>
      <c r="T54" s="11"/>
      <c r="U54" s="12"/>
      <c r="V54" s="11"/>
      <c r="W54" s="12"/>
      <c r="X54" s="11"/>
      <c r="Y54" s="12"/>
      <c r="Z54" s="11"/>
      <c r="AA54" s="12"/>
      <c r="AB54" s="11"/>
      <c r="AC54" s="12"/>
      <c r="AD54" s="9">
        <v>2</v>
      </c>
      <c r="AE54" s="13">
        <f t="shared" si="1"/>
        <v>705.1282051282051</v>
      </c>
    </row>
    <row r="55" spans="1:31" s="8" customFormat="1" ht="18" customHeight="1">
      <c r="A55" s="14">
        <v>50</v>
      </c>
      <c r="B55" s="24" t="s">
        <v>34</v>
      </c>
      <c r="C55" s="25" t="s">
        <v>15</v>
      </c>
      <c r="D55" s="11"/>
      <c r="E55" s="12"/>
      <c r="F55" s="11"/>
      <c r="G55" s="12"/>
      <c r="H55" s="11"/>
      <c r="I55" s="12"/>
      <c r="J55" s="11"/>
      <c r="K55" s="12"/>
      <c r="L55" s="11">
        <v>22</v>
      </c>
      <c r="M55" s="12">
        <f>(L55*1000)/52</f>
        <v>423.0769230769231</v>
      </c>
      <c r="N55" s="11">
        <v>16</v>
      </c>
      <c r="O55" s="12">
        <f>(N55*1000)/54</f>
        <v>296.2962962962963</v>
      </c>
      <c r="P55" s="11"/>
      <c r="Q55" s="12"/>
      <c r="R55" s="11"/>
      <c r="S55" s="12"/>
      <c r="T55" s="11"/>
      <c r="U55" s="12"/>
      <c r="V55" s="11"/>
      <c r="W55" s="12"/>
      <c r="X55" s="11"/>
      <c r="Y55" s="12"/>
      <c r="Z55" s="11"/>
      <c r="AA55" s="12"/>
      <c r="AB55" s="11"/>
      <c r="AC55" s="12"/>
      <c r="AD55" s="9">
        <v>2</v>
      </c>
      <c r="AE55" s="13">
        <f t="shared" si="1"/>
        <v>719.3732193732194</v>
      </c>
    </row>
    <row r="56" spans="1:31" ht="18" customHeight="1">
      <c r="A56" s="14">
        <v>51</v>
      </c>
      <c r="B56" s="20" t="s">
        <v>68</v>
      </c>
      <c r="C56" s="27" t="s">
        <v>61</v>
      </c>
      <c r="D56" s="11"/>
      <c r="E56" s="12"/>
      <c r="F56" s="11">
        <v>11</v>
      </c>
      <c r="G56" s="12">
        <f>(F56*1000)/27</f>
        <v>407.4074074074074</v>
      </c>
      <c r="H56" s="11"/>
      <c r="I56" s="12"/>
      <c r="J56" s="11"/>
      <c r="K56" s="12"/>
      <c r="L56" s="11"/>
      <c r="M56" s="12"/>
      <c r="N56" s="11"/>
      <c r="O56" s="12"/>
      <c r="P56" s="11"/>
      <c r="Q56" s="12"/>
      <c r="R56" s="11"/>
      <c r="S56" s="12"/>
      <c r="T56" s="11"/>
      <c r="U56" s="12"/>
      <c r="V56" s="11"/>
      <c r="W56" s="12"/>
      <c r="X56" s="11"/>
      <c r="Y56" s="12"/>
      <c r="Z56" s="11"/>
      <c r="AA56" s="12"/>
      <c r="AB56" s="11">
        <v>18</v>
      </c>
      <c r="AC56" s="12">
        <f>(AB56*1000)/47</f>
        <v>382.97872340425533</v>
      </c>
      <c r="AD56" s="9">
        <v>2</v>
      </c>
      <c r="AE56" s="13">
        <f t="shared" si="1"/>
        <v>790.3861308116627</v>
      </c>
    </row>
    <row r="57" spans="1:31" ht="18" customHeight="1">
      <c r="A57" s="14">
        <v>52</v>
      </c>
      <c r="B57" s="17" t="s">
        <v>55</v>
      </c>
      <c r="C57" s="25" t="s">
        <v>54</v>
      </c>
      <c r="D57" s="11">
        <v>2</v>
      </c>
      <c r="E57" s="12">
        <f>(D57*1000)/67</f>
        <v>29.850746268656717</v>
      </c>
      <c r="F57" s="11"/>
      <c r="G57" s="12"/>
      <c r="H57" s="11"/>
      <c r="I57" s="12"/>
      <c r="J57" s="11"/>
      <c r="K57" s="12"/>
      <c r="L57" s="11"/>
      <c r="M57" s="12"/>
      <c r="N57" s="11"/>
      <c r="O57" s="12"/>
      <c r="P57" s="11"/>
      <c r="Q57" s="12"/>
      <c r="R57" s="11"/>
      <c r="S57" s="12"/>
      <c r="T57" s="11"/>
      <c r="U57" s="12"/>
      <c r="V57" s="11"/>
      <c r="W57" s="12"/>
      <c r="X57" s="11"/>
      <c r="Y57" s="12"/>
      <c r="Z57" s="11"/>
      <c r="AA57" s="12"/>
      <c r="AB57" s="11"/>
      <c r="AC57" s="12"/>
      <c r="AD57" s="9">
        <v>1</v>
      </c>
      <c r="AE57" s="13">
        <f t="shared" si="1"/>
        <v>29.850746268656717</v>
      </c>
    </row>
    <row r="58" spans="1:31" ht="18" customHeight="1">
      <c r="A58" s="14">
        <v>53</v>
      </c>
      <c r="B58" s="20" t="s">
        <v>56</v>
      </c>
      <c r="C58" s="25" t="s">
        <v>54</v>
      </c>
      <c r="D58" s="11"/>
      <c r="E58" s="12"/>
      <c r="F58" s="11"/>
      <c r="G58" s="12"/>
      <c r="H58" s="11"/>
      <c r="I58" s="12"/>
      <c r="J58" s="11"/>
      <c r="K58" s="12"/>
      <c r="L58" s="11">
        <v>4</v>
      </c>
      <c r="M58" s="12">
        <f>(L58*1000)/52</f>
        <v>76.92307692307692</v>
      </c>
      <c r="N58" s="11"/>
      <c r="O58" s="12"/>
      <c r="P58" s="11"/>
      <c r="Q58" s="12"/>
      <c r="R58" s="11"/>
      <c r="S58" s="12"/>
      <c r="T58" s="11"/>
      <c r="U58" s="12"/>
      <c r="V58" s="11"/>
      <c r="W58" s="12"/>
      <c r="X58" s="11"/>
      <c r="Y58" s="12"/>
      <c r="Z58" s="11"/>
      <c r="AA58" s="12"/>
      <c r="AB58" s="11"/>
      <c r="AC58" s="12"/>
      <c r="AD58" s="9">
        <v>1</v>
      </c>
      <c r="AE58" s="13">
        <f t="shared" si="1"/>
        <v>76.92307692307692</v>
      </c>
    </row>
    <row r="59" spans="1:31" ht="18" customHeight="1">
      <c r="A59" s="14">
        <v>54</v>
      </c>
      <c r="B59" s="32" t="s">
        <v>35</v>
      </c>
      <c r="C59" s="25" t="s">
        <v>15</v>
      </c>
      <c r="D59" s="11"/>
      <c r="E59" s="12"/>
      <c r="F59" s="11"/>
      <c r="G59" s="12"/>
      <c r="H59" s="11">
        <v>6</v>
      </c>
      <c r="I59" s="12">
        <f>(H59*1000)/48</f>
        <v>125</v>
      </c>
      <c r="J59" s="11"/>
      <c r="K59" s="12"/>
      <c r="L59" s="11"/>
      <c r="M59" s="12"/>
      <c r="N59" s="11"/>
      <c r="O59" s="12"/>
      <c r="P59" s="11"/>
      <c r="Q59" s="12"/>
      <c r="R59" s="11"/>
      <c r="S59" s="12"/>
      <c r="T59" s="11"/>
      <c r="U59" s="12"/>
      <c r="V59" s="11"/>
      <c r="W59" s="12"/>
      <c r="X59" s="11"/>
      <c r="Y59" s="12"/>
      <c r="Z59" s="11"/>
      <c r="AA59" s="12"/>
      <c r="AB59" s="11"/>
      <c r="AC59" s="12"/>
      <c r="AD59" s="9">
        <v>1</v>
      </c>
      <c r="AE59" s="13">
        <f t="shared" si="1"/>
        <v>125</v>
      </c>
    </row>
    <row r="60" spans="1:31" ht="18" customHeight="1">
      <c r="A60" s="14">
        <v>55</v>
      </c>
      <c r="B60" s="20" t="s">
        <v>36</v>
      </c>
      <c r="C60" s="25" t="s">
        <v>37</v>
      </c>
      <c r="D60" s="11"/>
      <c r="E60" s="12"/>
      <c r="F60" s="11"/>
      <c r="G60" s="12"/>
      <c r="H60" s="11"/>
      <c r="I60" s="12"/>
      <c r="J60" s="11"/>
      <c r="K60" s="12"/>
      <c r="L60" s="11">
        <v>8</v>
      </c>
      <c r="M60" s="12">
        <f>(L60*1000)/52</f>
        <v>153.84615384615384</v>
      </c>
      <c r="N60" s="11"/>
      <c r="O60" s="12"/>
      <c r="P60" s="11"/>
      <c r="Q60" s="12"/>
      <c r="R60" s="11"/>
      <c r="S60" s="12"/>
      <c r="T60" s="11"/>
      <c r="U60" s="12"/>
      <c r="V60" s="11"/>
      <c r="W60" s="12"/>
      <c r="X60" s="11"/>
      <c r="Y60" s="12"/>
      <c r="Z60" s="11"/>
      <c r="AA60" s="12"/>
      <c r="AB60" s="11"/>
      <c r="AC60" s="12"/>
      <c r="AD60" s="9">
        <v>1</v>
      </c>
      <c r="AE60" s="13">
        <f t="shared" si="1"/>
        <v>153.84615384615384</v>
      </c>
    </row>
    <row r="61" spans="1:31" ht="18" customHeight="1">
      <c r="A61" s="14">
        <v>56</v>
      </c>
      <c r="B61" s="37" t="s">
        <v>25</v>
      </c>
      <c r="C61" s="25" t="s">
        <v>15</v>
      </c>
      <c r="D61" s="11"/>
      <c r="E61" s="12"/>
      <c r="F61" s="11"/>
      <c r="G61" s="12"/>
      <c r="H61" s="11">
        <v>9</v>
      </c>
      <c r="I61" s="12">
        <f>(H61*1000)/48</f>
        <v>187.5</v>
      </c>
      <c r="J61" s="11"/>
      <c r="K61" s="12"/>
      <c r="L61" s="11"/>
      <c r="M61" s="12"/>
      <c r="N61" s="11"/>
      <c r="O61" s="12"/>
      <c r="P61" s="11"/>
      <c r="Q61" s="12"/>
      <c r="R61" s="11"/>
      <c r="S61" s="12"/>
      <c r="T61" s="11"/>
      <c r="U61" s="12"/>
      <c r="V61" s="11"/>
      <c r="W61" s="12"/>
      <c r="X61" s="11"/>
      <c r="Y61" s="12"/>
      <c r="Z61" s="11"/>
      <c r="AA61" s="12"/>
      <c r="AB61" s="11"/>
      <c r="AC61" s="12"/>
      <c r="AD61" s="9">
        <v>1</v>
      </c>
      <c r="AE61" s="13">
        <f t="shared" si="1"/>
        <v>187.5</v>
      </c>
    </row>
    <row r="62" spans="1:31" ht="18" customHeight="1">
      <c r="A62" s="14">
        <v>57</v>
      </c>
      <c r="B62" s="35" t="s">
        <v>27</v>
      </c>
      <c r="C62" s="25" t="s">
        <v>15</v>
      </c>
      <c r="D62" s="11"/>
      <c r="E62" s="12"/>
      <c r="F62" s="11">
        <v>6</v>
      </c>
      <c r="G62" s="12">
        <f>(F62*1000)/27</f>
        <v>222.22222222222223</v>
      </c>
      <c r="H62" s="11"/>
      <c r="I62" s="12"/>
      <c r="J62" s="11"/>
      <c r="K62" s="12"/>
      <c r="L62" s="11"/>
      <c r="M62" s="12"/>
      <c r="N62" s="11"/>
      <c r="O62" s="12"/>
      <c r="P62" s="11"/>
      <c r="Q62" s="12"/>
      <c r="R62" s="11"/>
      <c r="S62" s="12"/>
      <c r="T62" s="11"/>
      <c r="U62" s="12"/>
      <c r="V62" s="11"/>
      <c r="W62" s="12"/>
      <c r="X62" s="11"/>
      <c r="Y62" s="12"/>
      <c r="Z62" s="11"/>
      <c r="AA62" s="12"/>
      <c r="AB62" s="11"/>
      <c r="AC62" s="12"/>
      <c r="AD62" s="9">
        <v>1</v>
      </c>
      <c r="AE62" s="13">
        <f t="shared" si="1"/>
        <v>222.22222222222223</v>
      </c>
    </row>
    <row r="63" spans="1:31" ht="18" customHeight="1">
      <c r="A63" s="14">
        <v>58</v>
      </c>
      <c r="B63" s="20" t="s">
        <v>89</v>
      </c>
      <c r="C63" s="27" t="s">
        <v>79</v>
      </c>
      <c r="D63" s="11"/>
      <c r="E63" s="12"/>
      <c r="F63" s="11"/>
      <c r="G63" s="12"/>
      <c r="H63" s="11"/>
      <c r="I63" s="12"/>
      <c r="J63" s="11">
        <v>14</v>
      </c>
      <c r="K63" s="12">
        <f>(J63*1000)/42</f>
        <v>333.3333333333333</v>
      </c>
      <c r="L63" s="11"/>
      <c r="M63" s="12"/>
      <c r="N63" s="11"/>
      <c r="O63" s="12"/>
      <c r="P63" s="11"/>
      <c r="Q63" s="12"/>
      <c r="R63" s="11"/>
      <c r="S63" s="12"/>
      <c r="T63" s="11"/>
      <c r="U63" s="12"/>
      <c r="V63" s="11"/>
      <c r="W63" s="12"/>
      <c r="X63" s="11"/>
      <c r="Y63" s="12"/>
      <c r="Z63" s="11"/>
      <c r="AA63" s="12"/>
      <c r="AB63" s="11"/>
      <c r="AC63" s="12"/>
      <c r="AD63" s="9">
        <v>1</v>
      </c>
      <c r="AE63" s="13">
        <f t="shared" si="1"/>
        <v>333.3333333333333</v>
      </c>
    </row>
    <row r="64" spans="1:31" ht="18" customHeight="1">
      <c r="A64" s="14">
        <v>59</v>
      </c>
      <c r="B64" s="20" t="s">
        <v>49</v>
      </c>
      <c r="C64" s="25" t="s">
        <v>2</v>
      </c>
      <c r="D64" s="11"/>
      <c r="E64" s="12"/>
      <c r="F64" s="11"/>
      <c r="G64" s="12"/>
      <c r="H64" s="11"/>
      <c r="I64" s="12"/>
      <c r="J64" s="11"/>
      <c r="K64" s="12"/>
      <c r="L64" s="11">
        <v>19</v>
      </c>
      <c r="M64" s="12">
        <f>(L64*1000)/52</f>
        <v>365.38461538461536</v>
      </c>
      <c r="N64" s="11"/>
      <c r="O64" s="12"/>
      <c r="P64" s="11"/>
      <c r="Q64" s="12"/>
      <c r="R64" s="11"/>
      <c r="S64" s="12"/>
      <c r="T64" s="11"/>
      <c r="U64" s="12"/>
      <c r="V64" s="11"/>
      <c r="W64" s="12"/>
      <c r="X64" s="11"/>
      <c r="Y64" s="12"/>
      <c r="Z64" s="11"/>
      <c r="AA64" s="12"/>
      <c r="AB64" s="11"/>
      <c r="AC64" s="12"/>
      <c r="AD64" s="9">
        <v>1</v>
      </c>
      <c r="AE64" s="13">
        <f t="shared" si="1"/>
        <v>365.38461538461536</v>
      </c>
    </row>
    <row r="65" spans="1:31" ht="18" customHeight="1">
      <c r="A65" s="14">
        <v>60</v>
      </c>
      <c r="B65" s="32" t="s">
        <v>26</v>
      </c>
      <c r="C65" s="25" t="s">
        <v>15</v>
      </c>
      <c r="D65" s="11"/>
      <c r="E65" s="12"/>
      <c r="F65" s="11"/>
      <c r="G65" s="12"/>
      <c r="H65" s="11">
        <v>18</v>
      </c>
      <c r="I65" s="12">
        <f>(H65*1000)/48</f>
        <v>375</v>
      </c>
      <c r="J65" s="11"/>
      <c r="K65" s="12"/>
      <c r="L65" s="11"/>
      <c r="M65" s="12"/>
      <c r="N65" s="11"/>
      <c r="O65" s="12"/>
      <c r="P65" s="11"/>
      <c r="Q65" s="12"/>
      <c r="R65" s="11"/>
      <c r="S65" s="12"/>
      <c r="T65" s="11"/>
      <c r="U65" s="12"/>
      <c r="V65" s="11"/>
      <c r="W65" s="12"/>
      <c r="X65" s="11"/>
      <c r="Y65" s="12"/>
      <c r="Z65" s="11"/>
      <c r="AA65" s="12"/>
      <c r="AB65" s="11"/>
      <c r="AC65" s="12"/>
      <c r="AD65" s="9">
        <v>1</v>
      </c>
      <c r="AE65" s="13">
        <f t="shared" si="1"/>
        <v>375</v>
      </c>
    </row>
    <row r="66" spans="1:31" ht="18" customHeight="1">
      <c r="A66" s="14">
        <v>61</v>
      </c>
      <c r="B66" s="32" t="s">
        <v>38</v>
      </c>
      <c r="C66" s="25" t="s">
        <v>37</v>
      </c>
      <c r="D66" s="11"/>
      <c r="E66" s="12"/>
      <c r="F66" s="11"/>
      <c r="G66" s="12"/>
      <c r="H66" s="11"/>
      <c r="I66" s="12"/>
      <c r="J66" s="11"/>
      <c r="K66" s="12"/>
      <c r="L66" s="11"/>
      <c r="M66" s="12"/>
      <c r="N66" s="11"/>
      <c r="O66" s="12"/>
      <c r="P66" s="11"/>
      <c r="Q66" s="12"/>
      <c r="R66" s="11"/>
      <c r="S66" s="12"/>
      <c r="T66" s="11"/>
      <c r="U66" s="12"/>
      <c r="V66" s="11">
        <v>33</v>
      </c>
      <c r="W66" s="12">
        <f>(V66*1000)/83</f>
        <v>397.5903614457831</v>
      </c>
      <c r="X66" s="11"/>
      <c r="Y66" s="12"/>
      <c r="Z66" s="11"/>
      <c r="AA66" s="12"/>
      <c r="AB66" s="11"/>
      <c r="AC66" s="12"/>
      <c r="AD66" s="9">
        <v>1</v>
      </c>
      <c r="AE66" s="13">
        <f t="shared" si="1"/>
        <v>397.5903614457831</v>
      </c>
    </row>
    <row r="67" spans="1:31" ht="18" customHeight="1">
      <c r="A67" s="14">
        <v>62</v>
      </c>
      <c r="B67" s="20" t="s">
        <v>101</v>
      </c>
      <c r="C67" s="25" t="s">
        <v>94</v>
      </c>
      <c r="D67" s="11"/>
      <c r="E67" s="12"/>
      <c r="F67" s="11"/>
      <c r="G67" s="12"/>
      <c r="H67" s="11"/>
      <c r="I67" s="12"/>
      <c r="J67" s="11"/>
      <c r="K67" s="12"/>
      <c r="L67" s="11"/>
      <c r="M67" s="12"/>
      <c r="N67" s="11"/>
      <c r="O67" s="12"/>
      <c r="P67" s="11"/>
      <c r="Q67" s="12"/>
      <c r="R67" s="11">
        <v>25</v>
      </c>
      <c r="S67" s="12">
        <f>(R67*1000)/54</f>
        <v>462.962962962963</v>
      </c>
      <c r="T67" s="11"/>
      <c r="U67" s="12"/>
      <c r="V67" s="11"/>
      <c r="W67" s="12"/>
      <c r="X67" s="11"/>
      <c r="Y67" s="12"/>
      <c r="Z67" s="11"/>
      <c r="AA67" s="12"/>
      <c r="AB67" s="11"/>
      <c r="AC67" s="12"/>
      <c r="AD67" s="9">
        <v>1</v>
      </c>
      <c r="AE67" s="13">
        <f t="shared" si="1"/>
        <v>462.962962962963</v>
      </c>
    </row>
    <row r="68" spans="1:31" ht="18" customHeight="1">
      <c r="A68" s="14">
        <v>63</v>
      </c>
      <c r="B68" s="24" t="s">
        <v>32</v>
      </c>
      <c r="C68" s="25" t="s">
        <v>15</v>
      </c>
      <c r="D68" s="11"/>
      <c r="E68" s="12"/>
      <c r="F68" s="11"/>
      <c r="G68" s="12"/>
      <c r="H68" s="11"/>
      <c r="I68" s="12"/>
      <c r="J68" s="11"/>
      <c r="K68" s="12"/>
      <c r="L68" s="11"/>
      <c r="M68" s="12"/>
      <c r="N68" s="11"/>
      <c r="O68" s="12"/>
      <c r="P68" s="11"/>
      <c r="Q68" s="12"/>
      <c r="R68" s="11"/>
      <c r="S68" s="12"/>
      <c r="T68" s="11">
        <v>34</v>
      </c>
      <c r="U68" s="12">
        <f>(T68*1000)/72</f>
        <v>472.22222222222223</v>
      </c>
      <c r="V68" s="11"/>
      <c r="W68" s="12"/>
      <c r="X68" s="11"/>
      <c r="Y68" s="12"/>
      <c r="Z68" s="11"/>
      <c r="AA68" s="12"/>
      <c r="AB68" s="11"/>
      <c r="AC68" s="12"/>
      <c r="AD68" s="9">
        <v>1</v>
      </c>
      <c r="AE68" s="13">
        <f t="shared" si="1"/>
        <v>472.22222222222223</v>
      </c>
    </row>
    <row r="69" spans="1:31" ht="18" customHeight="1">
      <c r="A69" s="14">
        <v>64</v>
      </c>
      <c r="B69" s="20" t="s">
        <v>57</v>
      </c>
      <c r="C69" s="25" t="s">
        <v>54</v>
      </c>
      <c r="D69" s="11"/>
      <c r="E69" s="12"/>
      <c r="F69" s="10"/>
      <c r="G69" s="12"/>
      <c r="H69" s="11"/>
      <c r="I69" s="12"/>
      <c r="J69" s="10"/>
      <c r="K69" s="12"/>
      <c r="L69" s="11"/>
      <c r="M69" s="12"/>
      <c r="N69" s="11"/>
      <c r="O69" s="12"/>
      <c r="P69" s="11"/>
      <c r="Q69" s="12"/>
      <c r="R69" s="11"/>
      <c r="S69" s="12"/>
      <c r="T69" s="11"/>
      <c r="U69" s="12"/>
      <c r="V69" s="11"/>
      <c r="W69" s="12"/>
      <c r="X69" s="11"/>
      <c r="Y69" s="12"/>
      <c r="Z69" s="11"/>
      <c r="AA69" s="12"/>
      <c r="AB69" s="11"/>
      <c r="AC69" s="12"/>
      <c r="AD69" s="9"/>
      <c r="AE69" s="13">
        <f t="shared" si="1"/>
        <v>0</v>
      </c>
    </row>
    <row r="70" spans="1:31" ht="18" customHeight="1">
      <c r="A70" s="14">
        <v>65</v>
      </c>
      <c r="B70" s="36" t="s">
        <v>41</v>
      </c>
      <c r="C70" s="25" t="s">
        <v>2</v>
      </c>
      <c r="D70" s="11"/>
      <c r="E70" s="12"/>
      <c r="F70" s="11"/>
      <c r="G70" s="12"/>
      <c r="H70" s="11"/>
      <c r="I70" s="12"/>
      <c r="J70" s="11"/>
      <c r="K70" s="12"/>
      <c r="L70" s="11"/>
      <c r="M70" s="12"/>
      <c r="N70" s="11"/>
      <c r="O70" s="12"/>
      <c r="P70" s="11"/>
      <c r="Q70" s="12"/>
      <c r="R70" s="11"/>
      <c r="S70" s="12"/>
      <c r="T70" s="11"/>
      <c r="U70" s="12"/>
      <c r="V70" s="11"/>
      <c r="W70" s="12"/>
      <c r="X70" s="11"/>
      <c r="Y70" s="12"/>
      <c r="Z70" s="11"/>
      <c r="AA70" s="12"/>
      <c r="AB70" s="11"/>
      <c r="AC70" s="12"/>
      <c r="AD70" s="9"/>
      <c r="AE70" s="13">
        <f aca="true" t="shared" si="2" ref="AE70:AE80">E70+G70+I70+K70+M70+O70+Q70+S70+U70+W70+Y70+AA70+AC70</f>
        <v>0</v>
      </c>
    </row>
    <row r="71" spans="1:31" ht="18" customHeight="1">
      <c r="A71" s="14">
        <v>66</v>
      </c>
      <c r="B71" s="20" t="s">
        <v>88</v>
      </c>
      <c r="C71" s="27" t="s">
        <v>79</v>
      </c>
      <c r="D71" s="11"/>
      <c r="E71" s="12"/>
      <c r="F71" s="11"/>
      <c r="G71" s="12"/>
      <c r="H71" s="11"/>
      <c r="I71" s="12"/>
      <c r="J71" s="11"/>
      <c r="K71" s="12"/>
      <c r="L71" s="11"/>
      <c r="M71" s="12"/>
      <c r="N71" s="11"/>
      <c r="O71" s="12"/>
      <c r="P71" s="11"/>
      <c r="Q71" s="12"/>
      <c r="R71" s="11"/>
      <c r="S71" s="12"/>
      <c r="T71" s="11"/>
      <c r="U71" s="12"/>
      <c r="V71" s="11"/>
      <c r="W71" s="12"/>
      <c r="X71" s="11"/>
      <c r="Y71" s="12"/>
      <c r="Z71" s="11"/>
      <c r="AA71" s="12"/>
      <c r="AB71" s="11"/>
      <c r="AC71" s="12"/>
      <c r="AD71" s="9"/>
      <c r="AE71" s="13">
        <f t="shared" si="2"/>
        <v>0</v>
      </c>
    </row>
    <row r="72" spans="1:31" ht="18" customHeight="1">
      <c r="A72" s="14">
        <v>67</v>
      </c>
      <c r="B72" s="20" t="s">
        <v>42</v>
      </c>
      <c r="C72" s="25" t="s">
        <v>2</v>
      </c>
      <c r="D72" s="11"/>
      <c r="E72" s="12"/>
      <c r="F72" s="11"/>
      <c r="G72" s="12"/>
      <c r="H72" s="11"/>
      <c r="I72" s="12"/>
      <c r="J72" s="11"/>
      <c r="K72" s="12"/>
      <c r="L72" s="11"/>
      <c r="M72" s="12"/>
      <c r="N72" s="11"/>
      <c r="O72" s="12"/>
      <c r="P72" s="11"/>
      <c r="Q72" s="12"/>
      <c r="R72" s="11"/>
      <c r="S72" s="12"/>
      <c r="T72" s="11"/>
      <c r="U72" s="12"/>
      <c r="V72" s="11"/>
      <c r="W72" s="12"/>
      <c r="X72" s="11"/>
      <c r="Y72" s="12"/>
      <c r="Z72" s="11"/>
      <c r="AA72" s="12"/>
      <c r="AB72" s="11"/>
      <c r="AC72" s="12"/>
      <c r="AD72" s="9"/>
      <c r="AE72" s="13">
        <f t="shared" si="2"/>
        <v>0</v>
      </c>
    </row>
    <row r="73" spans="1:31" ht="18" customHeight="1">
      <c r="A73" s="14">
        <v>68</v>
      </c>
      <c r="B73" s="36" t="s">
        <v>90</v>
      </c>
      <c r="C73" s="27" t="s">
        <v>79</v>
      </c>
      <c r="D73" s="11"/>
      <c r="E73" s="12"/>
      <c r="F73" s="11"/>
      <c r="G73" s="12"/>
      <c r="H73" s="11"/>
      <c r="I73" s="12"/>
      <c r="J73" s="11"/>
      <c r="K73" s="12"/>
      <c r="L73" s="11"/>
      <c r="M73" s="12"/>
      <c r="N73" s="11"/>
      <c r="O73" s="12"/>
      <c r="P73" s="11"/>
      <c r="Q73" s="12"/>
      <c r="R73" s="11"/>
      <c r="S73" s="12"/>
      <c r="T73" s="11"/>
      <c r="U73" s="12"/>
      <c r="V73" s="11"/>
      <c r="W73" s="12"/>
      <c r="X73" s="11"/>
      <c r="Y73" s="12"/>
      <c r="Z73" s="11"/>
      <c r="AA73" s="12"/>
      <c r="AB73" s="11"/>
      <c r="AC73" s="12"/>
      <c r="AD73" s="9"/>
      <c r="AE73" s="13">
        <f t="shared" si="2"/>
        <v>0</v>
      </c>
    </row>
    <row r="74" spans="1:31" ht="18" customHeight="1">
      <c r="A74" s="14">
        <v>69</v>
      </c>
      <c r="B74" s="20" t="s">
        <v>87</v>
      </c>
      <c r="C74" s="25" t="s">
        <v>79</v>
      </c>
      <c r="D74" s="11"/>
      <c r="E74" s="12"/>
      <c r="F74" s="11"/>
      <c r="G74" s="12"/>
      <c r="H74" s="11"/>
      <c r="I74" s="12"/>
      <c r="J74" s="11"/>
      <c r="K74" s="12"/>
      <c r="L74" s="11"/>
      <c r="M74" s="12"/>
      <c r="N74" s="11"/>
      <c r="O74" s="12"/>
      <c r="P74" s="11"/>
      <c r="Q74" s="12"/>
      <c r="R74" s="11"/>
      <c r="S74" s="12"/>
      <c r="T74" s="11"/>
      <c r="U74" s="12"/>
      <c r="V74" s="11"/>
      <c r="W74" s="12"/>
      <c r="X74" s="11"/>
      <c r="Y74" s="12"/>
      <c r="Z74" s="11"/>
      <c r="AA74" s="12"/>
      <c r="AB74" s="11"/>
      <c r="AC74" s="12"/>
      <c r="AD74" s="9"/>
      <c r="AE74" s="13">
        <f t="shared" si="2"/>
        <v>0</v>
      </c>
    </row>
    <row r="75" spans="1:31" ht="18" customHeight="1">
      <c r="A75" s="14">
        <v>70</v>
      </c>
      <c r="B75" s="20" t="s">
        <v>70</v>
      </c>
      <c r="C75" s="25" t="s">
        <v>69</v>
      </c>
      <c r="D75" s="11"/>
      <c r="E75" s="12"/>
      <c r="F75" s="11"/>
      <c r="G75" s="12"/>
      <c r="H75" s="11"/>
      <c r="I75" s="12"/>
      <c r="J75" s="11"/>
      <c r="K75" s="12"/>
      <c r="L75" s="11"/>
      <c r="M75" s="12"/>
      <c r="N75" s="11"/>
      <c r="O75" s="12"/>
      <c r="P75" s="11"/>
      <c r="Q75" s="12"/>
      <c r="R75" s="11"/>
      <c r="S75" s="12"/>
      <c r="T75" s="11"/>
      <c r="U75" s="12"/>
      <c r="V75" s="11"/>
      <c r="W75" s="12"/>
      <c r="X75" s="11"/>
      <c r="Y75" s="12"/>
      <c r="Z75" s="11"/>
      <c r="AA75" s="12"/>
      <c r="AB75" s="11"/>
      <c r="AC75" s="12"/>
      <c r="AD75" s="9"/>
      <c r="AE75" s="13">
        <f t="shared" si="2"/>
        <v>0</v>
      </c>
    </row>
    <row r="76" spans="1:31" ht="18" customHeight="1">
      <c r="A76" s="14">
        <v>71</v>
      </c>
      <c r="B76" s="20" t="s">
        <v>105</v>
      </c>
      <c r="C76" s="25" t="s">
        <v>94</v>
      </c>
      <c r="D76" s="11"/>
      <c r="E76" s="12"/>
      <c r="F76" s="11"/>
      <c r="G76" s="12"/>
      <c r="H76" s="11"/>
      <c r="I76" s="12"/>
      <c r="J76" s="11"/>
      <c r="K76" s="12"/>
      <c r="L76" s="11"/>
      <c r="M76" s="12"/>
      <c r="N76" s="11"/>
      <c r="O76" s="12"/>
      <c r="P76" s="11"/>
      <c r="Q76" s="12"/>
      <c r="R76" s="11"/>
      <c r="S76" s="12"/>
      <c r="T76" s="11"/>
      <c r="U76" s="12"/>
      <c r="V76" s="11"/>
      <c r="W76" s="12"/>
      <c r="X76" s="11"/>
      <c r="Y76" s="12"/>
      <c r="Z76" s="11"/>
      <c r="AA76" s="12"/>
      <c r="AB76" s="11"/>
      <c r="AC76" s="12"/>
      <c r="AD76" s="9"/>
      <c r="AE76" s="13">
        <f t="shared" si="2"/>
        <v>0</v>
      </c>
    </row>
    <row r="77" spans="1:31" ht="18" customHeight="1">
      <c r="A77" s="14">
        <v>72</v>
      </c>
      <c r="B77" s="20" t="s">
        <v>30</v>
      </c>
      <c r="C77" s="25" t="s">
        <v>15</v>
      </c>
      <c r="D77" s="11"/>
      <c r="E77" s="12"/>
      <c r="F77" s="11"/>
      <c r="G77" s="12"/>
      <c r="H77" s="11"/>
      <c r="I77" s="12"/>
      <c r="J77" s="11"/>
      <c r="K77" s="12"/>
      <c r="L77" s="11"/>
      <c r="M77" s="12"/>
      <c r="N77" s="11"/>
      <c r="O77" s="12"/>
      <c r="P77" s="11"/>
      <c r="Q77" s="12"/>
      <c r="R77" s="11"/>
      <c r="S77" s="12"/>
      <c r="T77" s="11"/>
      <c r="U77" s="12"/>
      <c r="V77" s="11"/>
      <c r="W77" s="12"/>
      <c r="X77" s="11"/>
      <c r="Y77" s="12"/>
      <c r="Z77" s="11"/>
      <c r="AA77" s="12"/>
      <c r="AB77" s="11"/>
      <c r="AC77" s="12"/>
      <c r="AD77" s="9"/>
      <c r="AE77" s="13">
        <f t="shared" si="2"/>
        <v>0</v>
      </c>
    </row>
    <row r="78" spans="1:31" ht="18" customHeight="1">
      <c r="A78" s="14">
        <v>73</v>
      </c>
      <c r="B78" s="20" t="s">
        <v>84</v>
      </c>
      <c r="C78" s="25" t="s">
        <v>79</v>
      </c>
      <c r="D78" s="11"/>
      <c r="E78" s="12"/>
      <c r="F78" s="11"/>
      <c r="G78" s="12"/>
      <c r="H78" s="11"/>
      <c r="I78" s="12"/>
      <c r="J78" s="11"/>
      <c r="K78" s="12"/>
      <c r="L78" s="11"/>
      <c r="M78" s="12"/>
      <c r="N78" s="11"/>
      <c r="O78" s="12"/>
      <c r="P78" s="11"/>
      <c r="Q78" s="12"/>
      <c r="R78" s="11"/>
      <c r="S78" s="12"/>
      <c r="T78" s="11"/>
      <c r="U78" s="12"/>
      <c r="V78" s="11"/>
      <c r="W78" s="12"/>
      <c r="X78" s="11"/>
      <c r="Y78" s="12"/>
      <c r="Z78" s="11"/>
      <c r="AA78" s="12"/>
      <c r="AB78" s="11"/>
      <c r="AC78" s="12"/>
      <c r="AD78" s="9"/>
      <c r="AE78" s="13">
        <f t="shared" si="2"/>
        <v>0</v>
      </c>
    </row>
    <row r="79" spans="1:31" ht="18" customHeight="1">
      <c r="A79" s="14">
        <v>74</v>
      </c>
      <c r="B79" s="20" t="s">
        <v>100</v>
      </c>
      <c r="C79" s="27" t="s">
        <v>94</v>
      </c>
      <c r="D79" s="11"/>
      <c r="E79" s="12"/>
      <c r="F79" s="11"/>
      <c r="G79" s="12"/>
      <c r="H79" s="11"/>
      <c r="I79" s="12"/>
      <c r="J79" s="11"/>
      <c r="K79" s="12"/>
      <c r="L79" s="11"/>
      <c r="M79" s="12"/>
      <c r="N79" s="11"/>
      <c r="O79" s="12"/>
      <c r="P79" s="11"/>
      <c r="Q79" s="12"/>
      <c r="R79" s="11"/>
      <c r="S79" s="12"/>
      <c r="T79" s="11"/>
      <c r="U79" s="12"/>
      <c r="V79" s="11"/>
      <c r="W79" s="12"/>
      <c r="X79" s="11"/>
      <c r="Y79" s="12"/>
      <c r="Z79" s="11"/>
      <c r="AA79" s="12"/>
      <c r="AB79" s="11"/>
      <c r="AC79" s="12"/>
      <c r="AD79" s="9"/>
      <c r="AE79" s="13">
        <f t="shared" si="2"/>
        <v>0</v>
      </c>
    </row>
    <row r="80" spans="1:31" ht="18" customHeight="1">
      <c r="A80" s="14">
        <v>75</v>
      </c>
      <c r="B80" s="20" t="s">
        <v>99</v>
      </c>
      <c r="C80" s="27" t="s">
        <v>94</v>
      </c>
      <c r="D80" s="11"/>
      <c r="E80" s="12"/>
      <c r="F80" s="11"/>
      <c r="G80" s="12"/>
      <c r="H80" s="11"/>
      <c r="I80" s="12"/>
      <c r="J80" s="11"/>
      <c r="K80" s="12"/>
      <c r="L80" s="11"/>
      <c r="M80" s="12"/>
      <c r="N80" s="11"/>
      <c r="O80" s="12"/>
      <c r="P80" s="11"/>
      <c r="Q80" s="12"/>
      <c r="R80" s="11"/>
      <c r="S80" s="12"/>
      <c r="T80" s="11"/>
      <c r="U80" s="12"/>
      <c r="V80" s="11"/>
      <c r="W80" s="12"/>
      <c r="X80" s="11"/>
      <c r="Y80" s="12"/>
      <c r="Z80" s="11"/>
      <c r="AA80" s="12"/>
      <c r="AB80" s="11"/>
      <c r="AC80" s="12"/>
      <c r="AD80" s="9"/>
      <c r="AE80" s="13">
        <f t="shared" si="2"/>
        <v>0</v>
      </c>
    </row>
    <row r="81" spans="26:28" ht="15">
      <c r="Z81" s="1"/>
      <c r="AA81" s="1"/>
      <c r="AB81" s="1"/>
    </row>
    <row r="82" ht="15">
      <c r="AA82" s="1"/>
    </row>
    <row r="83" ht="15">
      <c r="AA83" s="1"/>
    </row>
    <row r="84" ht="15">
      <c r="AA84" s="1"/>
    </row>
    <row r="85" ht="15">
      <c r="AA85" s="1"/>
    </row>
    <row r="86" ht="15">
      <c r="AA86" s="1"/>
    </row>
    <row r="87" ht="15">
      <c r="AA87" s="1"/>
    </row>
    <row r="88" ht="15">
      <c r="AA88" s="1"/>
    </row>
    <row r="89" ht="15">
      <c r="AA89" s="1"/>
    </row>
    <row r="90" ht="15">
      <c r="AA90" s="1"/>
    </row>
    <row r="91" ht="15">
      <c r="AA91" s="1"/>
    </row>
    <row r="92" ht="15">
      <c r="AA92" s="1"/>
    </row>
    <row r="93" ht="15">
      <c r="AA93" s="1"/>
    </row>
    <row r="94" ht="15">
      <c r="AA94" s="1"/>
    </row>
    <row r="95" ht="15">
      <c r="AA95" s="1"/>
    </row>
    <row r="96" ht="15">
      <c r="AA96" s="1"/>
    </row>
    <row r="97" ht="15">
      <c r="AA97" s="1"/>
    </row>
    <row r="98" ht="15">
      <c r="AA98" s="1"/>
    </row>
    <row r="99" ht="15">
      <c r="AA99" s="1"/>
    </row>
    <row r="100" ht="15">
      <c r="AA100" s="1"/>
    </row>
    <row r="101" ht="15">
      <c r="AA101" s="1"/>
    </row>
    <row r="102" ht="15">
      <c r="AA102" s="1"/>
    </row>
    <row r="103" ht="15">
      <c r="AA103" s="1"/>
    </row>
    <row r="104" ht="15">
      <c r="AA104" s="1"/>
    </row>
    <row r="105" ht="15">
      <c r="AA105" s="1"/>
    </row>
    <row r="106" ht="15">
      <c r="AA106" s="1"/>
    </row>
    <row r="107" ht="15">
      <c r="AA107" s="1"/>
    </row>
    <row r="108" ht="15">
      <c r="AA108" s="1"/>
    </row>
    <row r="109" ht="15">
      <c r="AA109" s="1"/>
    </row>
    <row r="110" ht="15">
      <c r="AA110" s="1"/>
    </row>
    <row r="111" ht="15">
      <c r="AA111" s="1"/>
    </row>
    <row r="112" ht="15">
      <c r="AA112" s="1"/>
    </row>
    <row r="113" ht="15">
      <c r="AA113" s="1"/>
    </row>
    <row r="114" ht="15">
      <c r="AA114" s="1"/>
    </row>
    <row r="115" ht="15">
      <c r="AA115" s="1"/>
    </row>
    <row r="116" ht="15">
      <c r="AA116" s="1"/>
    </row>
    <row r="117" ht="15">
      <c r="AA117" s="1"/>
    </row>
    <row r="118" ht="15">
      <c r="AA118" s="1"/>
    </row>
    <row r="119" ht="15">
      <c r="AA119" s="1"/>
    </row>
    <row r="120" ht="15">
      <c r="AA120" s="1"/>
    </row>
    <row r="121" ht="15">
      <c r="AA121" s="1"/>
    </row>
    <row r="122" ht="15">
      <c r="AA122" s="1"/>
    </row>
    <row r="123" ht="15">
      <c r="AA123" s="1"/>
    </row>
    <row r="124" ht="15">
      <c r="AA124" s="1"/>
    </row>
    <row r="125" ht="15">
      <c r="AA125" s="1"/>
    </row>
    <row r="126" ht="15">
      <c r="AA126" s="1"/>
    </row>
    <row r="127" ht="15">
      <c r="AA127" s="1"/>
    </row>
  </sheetData>
  <mergeCells count="40">
    <mergeCell ref="L5:M5"/>
    <mergeCell ref="AB5:AC5"/>
    <mergeCell ref="V5:W5"/>
    <mergeCell ref="X5:Y5"/>
    <mergeCell ref="Z5:AA5"/>
    <mergeCell ref="AB4:AC4"/>
    <mergeCell ref="P3:Q3"/>
    <mergeCell ref="Z3:AA3"/>
    <mergeCell ref="AB3:AC3"/>
    <mergeCell ref="T3:U3"/>
    <mergeCell ref="V3:W3"/>
    <mergeCell ref="X3:Y3"/>
    <mergeCell ref="Z4:AA4"/>
    <mergeCell ref="N3:O3"/>
    <mergeCell ref="R3:S3"/>
    <mergeCell ref="L3:M3"/>
    <mergeCell ref="F5:G5"/>
    <mergeCell ref="R5:S5"/>
    <mergeCell ref="F4:G4"/>
    <mergeCell ref="L4:M4"/>
    <mergeCell ref="P4:Q4"/>
    <mergeCell ref="H4:I4"/>
    <mergeCell ref="N5:O5"/>
    <mergeCell ref="N4:O4"/>
    <mergeCell ref="V4:W4"/>
    <mergeCell ref="X4:Y4"/>
    <mergeCell ref="T5:U5"/>
    <mergeCell ref="T4:U4"/>
    <mergeCell ref="R4:S4"/>
    <mergeCell ref="P5:Q5"/>
    <mergeCell ref="A3:A5"/>
    <mergeCell ref="J5:K5"/>
    <mergeCell ref="D3:E3"/>
    <mergeCell ref="D5:E5"/>
    <mergeCell ref="J4:K4"/>
    <mergeCell ref="D4:E4"/>
    <mergeCell ref="F3:G3"/>
    <mergeCell ref="H3:I3"/>
    <mergeCell ref="J3:K3"/>
    <mergeCell ref="H5:I5"/>
  </mergeCells>
  <printOptions/>
  <pageMargins left="0.82" right="0.83" top="0.39" bottom="0.5905511811023623" header="0.5118110236220472" footer="0.5118110236220472"/>
  <pageSetup fitToHeight="12" fitToWidth="1" horizontalDpi="300" verticalDpi="300" orientation="landscape" paperSize="9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0"/>
  <sheetViews>
    <sheetView zoomScale="50" zoomScaleNormal="50" workbookViewId="0" topLeftCell="A1">
      <selection activeCell="H4" sqref="H4:I4"/>
    </sheetView>
  </sheetViews>
  <sheetFormatPr defaultColWidth="11.421875" defaultRowHeight="12.75"/>
  <cols>
    <col min="1" max="1" width="5.140625" style="1" customWidth="1"/>
    <col min="2" max="2" width="30.00390625" style="28" customWidth="1"/>
    <col min="3" max="3" width="16.421875" style="26" customWidth="1"/>
    <col min="4" max="4" width="3.8515625" style="2" customWidth="1"/>
    <col min="5" max="5" width="8.140625" style="1" customWidth="1"/>
    <col min="6" max="6" width="3.8515625" style="2" customWidth="1"/>
    <col min="7" max="7" width="9.8515625" style="1" customWidth="1"/>
    <col min="8" max="8" width="3.8515625" style="2" customWidth="1"/>
    <col min="9" max="9" width="9.00390625" style="1" customWidth="1"/>
    <col min="10" max="10" width="3.8515625" style="2" customWidth="1"/>
    <col min="11" max="11" width="8.140625" style="1" customWidth="1"/>
    <col min="12" max="12" width="3.8515625" style="2" customWidth="1"/>
    <col min="13" max="13" width="8.140625" style="5" customWidth="1"/>
    <col min="14" max="14" width="3.8515625" style="2" customWidth="1"/>
    <col min="15" max="15" width="8.421875" style="5" customWidth="1"/>
    <col min="16" max="16" width="4.421875" style="2" customWidth="1"/>
    <col min="17" max="17" width="11.57421875" style="1" customWidth="1"/>
    <col min="18" max="18" width="3.8515625" style="2" customWidth="1"/>
    <col min="19" max="19" width="9.28125" style="1" customWidth="1"/>
    <col min="20" max="20" width="3.8515625" style="2" customWidth="1"/>
    <col min="21" max="21" width="10.7109375" style="1" customWidth="1"/>
    <col min="22" max="22" width="3.8515625" style="2" customWidth="1"/>
    <col min="23" max="23" width="8.140625" style="1" customWidth="1"/>
    <col min="24" max="24" width="3.8515625" style="2" customWidth="1"/>
    <col min="25" max="25" width="9.8515625" style="1" customWidth="1"/>
    <col min="26" max="26" width="3.8515625" style="2" customWidth="1"/>
    <col min="27" max="27" width="8.140625" style="5" customWidth="1"/>
    <col min="28" max="28" width="3.8515625" style="2" customWidth="1"/>
    <col min="29" max="29" width="9.8515625" style="1" customWidth="1"/>
    <col min="30" max="30" width="7.421875" style="1" customWidth="1"/>
    <col min="31" max="31" width="8.7109375" style="0" customWidth="1"/>
  </cols>
  <sheetData>
    <row r="1" spans="4:26" ht="27.75">
      <c r="D1" s="3"/>
      <c r="L1" s="4"/>
      <c r="M1" s="33" t="s">
        <v>22</v>
      </c>
      <c r="N1" s="4"/>
      <c r="P1" s="3"/>
      <c r="T1" s="3"/>
      <c r="Z1" s="4"/>
    </row>
    <row r="2" ht="15"/>
    <row r="3" spans="1:31" s="18" customFormat="1" ht="15.75">
      <c r="A3" s="38" t="s">
        <v>0</v>
      </c>
      <c r="B3" s="29"/>
      <c r="C3" s="15"/>
      <c r="D3" s="42" t="s">
        <v>15</v>
      </c>
      <c r="E3" s="43"/>
      <c r="F3" s="42" t="s">
        <v>16</v>
      </c>
      <c r="G3" s="43"/>
      <c r="H3" s="46" t="s">
        <v>19</v>
      </c>
      <c r="I3" s="47"/>
      <c r="J3" s="46" t="s">
        <v>17</v>
      </c>
      <c r="K3" s="47"/>
      <c r="L3" s="46" t="s">
        <v>18</v>
      </c>
      <c r="M3" s="47"/>
      <c r="N3" s="46" t="s">
        <v>12</v>
      </c>
      <c r="O3" s="47"/>
      <c r="P3" s="42" t="s">
        <v>9</v>
      </c>
      <c r="Q3" s="43"/>
      <c r="R3" s="42" t="s">
        <v>13</v>
      </c>
      <c r="S3" s="43"/>
      <c r="T3" s="42" t="s">
        <v>2</v>
      </c>
      <c r="U3" s="43"/>
      <c r="V3" s="42" t="s">
        <v>1</v>
      </c>
      <c r="W3" s="43"/>
      <c r="X3" s="42" t="s">
        <v>20</v>
      </c>
      <c r="Y3" s="43"/>
      <c r="Z3" s="46" t="s">
        <v>14</v>
      </c>
      <c r="AA3" s="47"/>
      <c r="AB3" s="42" t="s">
        <v>2</v>
      </c>
      <c r="AC3" s="43"/>
      <c r="AD3" s="6" t="s">
        <v>3</v>
      </c>
      <c r="AE3" s="6" t="s">
        <v>4</v>
      </c>
    </row>
    <row r="4" spans="1:31" s="8" customFormat="1" ht="15.75">
      <c r="A4" s="39"/>
      <c r="B4" s="30" t="s">
        <v>5</v>
      </c>
      <c r="C4" s="16" t="s">
        <v>21</v>
      </c>
      <c r="D4" s="40" t="s">
        <v>91</v>
      </c>
      <c r="E4" s="41"/>
      <c r="F4" s="40" t="s">
        <v>106</v>
      </c>
      <c r="G4" s="41"/>
      <c r="H4" s="40" t="s">
        <v>11</v>
      </c>
      <c r="I4" s="41"/>
      <c r="J4" s="40" t="s">
        <v>11</v>
      </c>
      <c r="K4" s="41"/>
      <c r="L4" s="40" t="s">
        <v>11</v>
      </c>
      <c r="M4" s="41"/>
      <c r="N4" s="40" t="s">
        <v>11</v>
      </c>
      <c r="O4" s="41"/>
      <c r="P4" s="40" t="s">
        <v>10</v>
      </c>
      <c r="Q4" s="41"/>
      <c r="R4" s="40" t="s">
        <v>11</v>
      </c>
      <c r="S4" s="41"/>
      <c r="T4" s="40" t="s">
        <v>10</v>
      </c>
      <c r="U4" s="41"/>
      <c r="V4" s="40" t="s">
        <v>11</v>
      </c>
      <c r="W4" s="41"/>
      <c r="X4" s="40" t="s">
        <v>11</v>
      </c>
      <c r="Y4" s="41"/>
      <c r="Z4" s="40" t="s">
        <v>10</v>
      </c>
      <c r="AA4" s="41"/>
      <c r="AB4" s="40" t="s">
        <v>10</v>
      </c>
      <c r="AC4" s="41"/>
      <c r="AD4" s="7" t="s">
        <v>6</v>
      </c>
      <c r="AE4" s="7" t="s">
        <v>6</v>
      </c>
    </row>
    <row r="5" spans="1:31" s="8" customFormat="1" ht="15.75">
      <c r="A5" s="39"/>
      <c r="B5" s="31"/>
      <c r="C5" s="16"/>
      <c r="D5" s="44">
        <v>39908</v>
      </c>
      <c r="E5" s="45"/>
      <c r="F5" s="40">
        <v>39934</v>
      </c>
      <c r="G5" s="41"/>
      <c r="H5" s="40">
        <v>39950</v>
      </c>
      <c r="I5" s="41"/>
      <c r="J5" s="40">
        <v>39978</v>
      </c>
      <c r="K5" s="41"/>
      <c r="L5" s="40">
        <v>39985</v>
      </c>
      <c r="M5" s="41"/>
      <c r="N5" s="40">
        <v>39999</v>
      </c>
      <c r="O5" s="41"/>
      <c r="P5" s="40">
        <v>40013</v>
      </c>
      <c r="Q5" s="41"/>
      <c r="R5" s="40">
        <v>40027</v>
      </c>
      <c r="S5" s="41"/>
      <c r="T5" s="40">
        <v>40034</v>
      </c>
      <c r="U5" s="41"/>
      <c r="V5" s="40">
        <v>40040</v>
      </c>
      <c r="W5" s="41"/>
      <c r="X5" s="40">
        <v>40048</v>
      </c>
      <c r="Y5" s="41"/>
      <c r="Z5" s="40">
        <v>40069</v>
      </c>
      <c r="AA5" s="41"/>
      <c r="AB5" s="40">
        <v>40090</v>
      </c>
      <c r="AC5" s="41"/>
      <c r="AD5" s="7" t="s">
        <v>7</v>
      </c>
      <c r="AE5" s="7" t="s">
        <v>8</v>
      </c>
    </row>
    <row r="6" spans="1:31" s="8" customFormat="1" ht="18" customHeight="1">
      <c r="A6" s="14">
        <v>1</v>
      </c>
      <c r="B6" s="20" t="s">
        <v>98</v>
      </c>
      <c r="C6" s="27" t="s">
        <v>94</v>
      </c>
      <c r="D6" s="11">
        <v>3</v>
      </c>
      <c r="E6" s="12">
        <f aca="true" t="shared" si="0" ref="E6:E34">(D6*1000)/67</f>
        <v>44.776119402985074</v>
      </c>
      <c r="F6" s="11">
        <v>5</v>
      </c>
      <c r="G6" s="12">
        <f aca="true" t="shared" si="1" ref="G6:G15">(F6*1000)/27</f>
        <v>185.1851851851852</v>
      </c>
      <c r="H6" s="11"/>
      <c r="I6" s="9"/>
      <c r="J6" s="11"/>
      <c r="K6" s="9"/>
      <c r="L6" s="11"/>
      <c r="M6" s="12"/>
      <c r="N6" s="11"/>
      <c r="O6" s="12"/>
      <c r="P6" s="11"/>
      <c r="Q6" s="9"/>
      <c r="R6" s="11"/>
      <c r="S6" s="9"/>
      <c r="T6" s="11"/>
      <c r="U6" s="9"/>
      <c r="V6" s="11"/>
      <c r="W6" s="9"/>
      <c r="X6" s="11"/>
      <c r="Y6" s="9"/>
      <c r="Z6" s="11"/>
      <c r="AA6" s="12"/>
      <c r="AB6" s="11"/>
      <c r="AC6" s="9"/>
      <c r="AD6" s="9">
        <v>2</v>
      </c>
      <c r="AE6" s="13">
        <f aca="true" t="shared" si="2" ref="AE6:AE37">E6+G6+I6+K6+M6+O6+Q6+S6+U6+W6+Y6+AA6+AC6</f>
        <v>229.96130458817026</v>
      </c>
    </row>
    <row r="7" spans="1:31" s="8" customFormat="1" ht="18" customHeight="1">
      <c r="A7" s="14">
        <v>2</v>
      </c>
      <c r="B7" s="20" t="s">
        <v>43</v>
      </c>
      <c r="C7" s="25" t="s">
        <v>2</v>
      </c>
      <c r="D7" s="11">
        <v>6</v>
      </c>
      <c r="E7" s="12">
        <f t="shared" si="0"/>
        <v>89.55223880597015</v>
      </c>
      <c r="F7" s="11">
        <v>7</v>
      </c>
      <c r="G7" s="12">
        <f t="shared" si="1"/>
        <v>259.25925925925924</v>
      </c>
      <c r="H7" s="11"/>
      <c r="I7" s="9"/>
      <c r="J7" s="11"/>
      <c r="K7" s="9"/>
      <c r="L7" s="11"/>
      <c r="M7" s="12"/>
      <c r="N7" s="11"/>
      <c r="O7" s="12"/>
      <c r="P7" s="11"/>
      <c r="Q7" s="9"/>
      <c r="R7" s="11"/>
      <c r="S7" s="9"/>
      <c r="T7" s="11"/>
      <c r="U7" s="9"/>
      <c r="V7" s="11"/>
      <c r="W7" s="9"/>
      <c r="X7" s="11"/>
      <c r="Y7" s="9"/>
      <c r="Z7" s="11"/>
      <c r="AA7" s="12"/>
      <c r="AB7" s="11"/>
      <c r="AC7" s="9"/>
      <c r="AD7" s="9">
        <v>2</v>
      </c>
      <c r="AE7" s="13">
        <f t="shared" si="2"/>
        <v>348.8114980652294</v>
      </c>
    </row>
    <row r="8" spans="1:31" ht="18" customHeight="1">
      <c r="A8" s="14">
        <v>3</v>
      </c>
      <c r="B8" s="20" t="s">
        <v>64</v>
      </c>
      <c r="C8" s="25" t="s">
        <v>61</v>
      </c>
      <c r="D8" s="11">
        <v>22</v>
      </c>
      <c r="E8" s="12">
        <f t="shared" si="0"/>
        <v>328.35820895522386</v>
      </c>
      <c r="F8" s="11">
        <v>2</v>
      </c>
      <c r="G8" s="12">
        <f t="shared" si="1"/>
        <v>74.07407407407408</v>
      </c>
      <c r="H8" s="11"/>
      <c r="I8" s="12"/>
      <c r="J8" s="11"/>
      <c r="K8" s="12"/>
      <c r="L8" s="11"/>
      <c r="M8" s="12"/>
      <c r="N8" s="11"/>
      <c r="O8" s="12"/>
      <c r="P8" s="11"/>
      <c r="Q8" s="12"/>
      <c r="R8" s="11"/>
      <c r="S8" s="12"/>
      <c r="T8" s="11"/>
      <c r="U8" s="12"/>
      <c r="V8" s="11"/>
      <c r="W8" s="12"/>
      <c r="X8" s="11"/>
      <c r="Y8" s="12"/>
      <c r="Z8" s="11"/>
      <c r="AA8" s="12"/>
      <c r="AB8" s="11"/>
      <c r="AC8" s="12"/>
      <c r="AD8" s="9">
        <v>2</v>
      </c>
      <c r="AE8" s="13">
        <f t="shared" si="2"/>
        <v>402.43228302929793</v>
      </c>
    </row>
    <row r="9" spans="1:31" ht="18" customHeight="1">
      <c r="A9" s="14">
        <v>4</v>
      </c>
      <c r="B9" s="20" t="s">
        <v>51</v>
      </c>
      <c r="C9" s="25" t="s">
        <v>2</v>
      </c>
      <c r="D9" s="11">
        <v>19</v>
      </c>
      <c r="E9" s="12">
        <f t="shared" si="0"/>
        <v>283.5820895522388</v>
      </c>
      <c r="F9" s="11">
        <v>4</v>
      </c>
      <c r="G9" s="12">
        <f t="shared" si="1"/>
        <v>148.14814814814815</v>
      </c>
      <c r="H9" s="11"/>
      <c r="I9" s="12"/>
      <c r="J9" s="11"/>
      <c r="K9" s="12"/>
      <c r="L9" s="11"/>
      <c r="M9" s="12"/>
      <c r="N9" s="11"/>
      <c r="O9" s="12"/>
      <c r="P9" s="11"/>
      <c r="Q9" s="12"/>
      <c r="R9" s="11"/>
      <c r="S9" s="12"/>
      <c r="T9" s="11"/>
      <c r="U9" s="12"/>
      <c r="V9" s="11"/>
      <c r="W9" s="12"/>
      <c r="X9" s="11"/>
      <c r="Y9" s="12"/>
      <c r="Z9" s="11"/>
      <c r="AA9" s="12"/>
      <c r="AB9" s="11"/>
      <c r="AC9" s="12"/>
      <c r="AD9" s="9">
        <v>2</v>
      </c>
      <c r="AE9" s="13">
        <f t="shared" si="2"/>
        <v>431.73023770038697</v>
      </c>
    </row>
    <row r="10" spans="1:31" ht="18" customHeight="1">
      <c r="A10" s="14">
        <v>5</v>
      </c>
      <c r="B10" s="20" t="s">
        <v>74</v>
      </c>
      <c r="C10" s="27" t="s">
        <v>71</v>
      </c>
      <c r="D10" s="11">
        <v>7</v>
      </c>
      <c r="E10" s="12">
        <f t="shared" si="0"/>
        <v>104.4776119402985</v>
      </c>
      <c r="F10" s="11">
        <v>10</v>
      </c>
      <c r="G10" s="12">
        <f t="shared" si="1"/>
        <v>370.3703703703704</v>
      </c>
      <c r="H10" s="11"/>
      <c r="I10" s="12"/>
      <c r="J10" s="11"/>
      <c r="K10" s="12"/>
      <c r="L10" s="11"/>
      <c r="M10" s="12"/>
      <c r="N10" s="11"/>
      <c r="O10" s="12"/>
      <c r="P10" s="11"/>
      <c r="Q10" s="12"/>
      <c r="R10" s="11"/>
      <c r="S10" s="12"/>
      <c r="T10" s="11"/>
      <c r="U10" s="12"/>
      <c r="V10" s="11"/>
      <c r="W10" s="12"/>
      <c r="X10" s="11"/>
      <c r="Y10" s="12"/>
      <c r="Z10" s="11"/>
      <c r="AA10" s="12"/>
      <c r="AB10" s="11"/>
      <c r="AC10" s="12"/>
      <c r="AD10" s="9">
        <v>2</v>
      </c>
      <c r="AE10" s="13">
        <f t="shared" si="2"/>
        <v>474.8479823106689</v>
      </c>
    </row>
    <row r="11" spans="1:31" ht="18" customHeight="1">
      <c r="A11" s="14">
        <v>6</v>
      </c>
      <c r="B11" s="17" t="s">
        <v>65</v>
      </c>
      <c r="C11" s="25" t="s">
        <v>61</v>
      </c>
      <c r="D11" s="11">
        <v>1</v>
      </c>
      <c r="E11" s="12">
        <f t="shared" si="0"/>
        <v>14.925373134328359</v>
      </c>
      <c r="F11" s="11">
        <v>13</v>
      </c>
      <c r="G11" s="12">
        <f t="shared" si="1"/>
        <v>481.48148148148147</v>
      </c>
      <c r="H11" s="11"/>
      <c r="I11" s="12"/>
      <c r="J11" s="11"/>
      <c r="K11" s="12"/>
      <c r="L11" s="11"/>
      <c r="M11" s="12"/>
      <c r="N11" s="11"/>
      <c r="O11" s="12"/>
      <c r="P11" s="11"/>
      <c r="Q11" s="12"/>
      <c r="R11" s="11"/>
      <c r="S11" s="12"/>
      <c r="T11" s="11"/>
      <c r="U11" s="12"/>
      <c r="V11" s="11"/>
      <c r="W11" s="12"/>
      <c r="X11" s="11"/>
      <c r="Y11" s="12"/>
      <c r="Z11" s="11"/>
      <c r="AA11" s="12"/>
      <c r="AB11" s="11"/>
      <c r="AC11" s="12"/>
      <c r="AD11" s="9">
        <v>2</v>
      </c>
      <c r="AE11" s="13">
        <f t="shared" si="2"/>
        <v>496.40685461580983</v>
      </c>
    </row>
    <row r="12" spans="1:31" s="8" customFormat="1" ht="18" customHeight="1">
      <c r="A12" s="14">
        <v>7</v>
      </c>
      <c r="B12" s="20" t="s">
        <v>93</v>
      </c>
      <c r="C12" s="25" t="s">
        <v>94</v>
      </c>
      <c r="D12" s="11">
        <v>31</v>
      </c>
      <c r="E12" s="12">
        <f t="shared" si="0"/>
        <v>462.6865671641791</v>
      </c>
      <c r="F12" s="11">
        <v>1</v>
      </c>
      <c r="G12" s="12">
        <f t="shared" si="1"/>
        <v>37.03703703703704</v>
      </c>
      <c r="H12" s="11"/>
      <c r="I12" s="9"/>
      <c r="J12" s="11"/>
      <c r="K12" s="9"/>
      <c r="L12" s="11"/>
      <c r="M12" s="12"/>
      <c r="N12" s="11"/>
      <c r="O12" s="12"/>
      <c r="P12" s="11"/>
      <c r="Q12" s="9"/>
      <c r="R12" s="11"/>
      <c r="S12" s="9"/>
      <c r="T12" s="11"/>
      <c r="U12" s="9"/>
      <c r="V12" s="11"/>
      <c r="W12" s="9"/>
      <c r="X12" s="11"/>
      <c r="Y12" s="9"/>
      <c r="Z12" s="11"/>
      <c r="AA12" s="12"/>
      <c r="AB12" s="11"/>
      <c r="AC12" s="9"/>
      <c r="AD12" s="9">
        <v>2</v>
      </c>
      <c r="AE12" s="13">
        <f t="shared" si="2"/>
        <v>499.7236042012162</v>
      </c>
    </row>
    <row r="13" spans="1:31" s="8" customFormat="1" ht="18" customHeight="1">
      <c r="A13" s="14">
        <v>8</v>
      </c>
      <c r="B13" s="20" t="s">
        <v>73</v>
      </c>
      <c r="C13" s="25" t="s">
        <v>71</v>
      </c>
      <c r="D13" s="11">
        <v>14</v>
      </c>
      <c r="E13" s="12">
        <f t="shared" si="0"/>
        <v>208.955223880597</v>
      </c>
      <c r="F13" s="11">
        <v>8</v>
      </c>
      <c r="G13" s="12">
        <f t="shared" si="1"/>
        <v>296.2962962962963</v>
      </c>
      <c r="H13" s="11"/>
      <c r="I13" s="12"/>
      <c r="J13" s="11"/>
      <c r="K13" s="12"/>
      <c r="L13" s="11"/>
      <c r="M13" s="12"/>
      <c r="N13" s="11"/>
      <c r="O13" s="12"/>
      <c r="P13" s="11"/>
      <c r="Q13" s="12"/>
      <c r="R13" s="11"/>
      <c r="S13" s="12"/>
      <c r="T13" s="11"/>
      <c r="U13" s="12"/>
      <c r="V13" s="11"/>
      <c r="W13" s="12"/>
      <c r="X13" s="11"/>
      <c r="Y13" s="12"/>
      <c r="Z13" s="11"/>
      <c r="AA13" s="12"/>
      <c r="AB13" s="11"/>
      <c r="AC13" s="12"/>
      <c r="AD13" s="9">
        <v>2</v>
      </c>
      <c r="AE13" s="13">
        <f t="shared" si="2"/>
        <v>505.25152017689334</v>
      </c>
    </row>
    <row r="14" spans="1:31" ht="18" customHeight="1">
      <c r="A14" s="14">
        <v>9</v>
      </c>
      <c r="B14" s="36" t="s">
        <v>40</v>
      </c>
      <c r="C14" s="25" t="s">
        <v>2</v>
      </c>
      <c r="D14" s="11">
        <v>20</v>
      </c>
      <c r="E14" s="12">
        <f t="shared" si="0"/>
        <v>298.5074626865672</v>
      </c>
      <c r="F14" s="11">
        <v>7</v>
      </c>
      <c r="G14" s="12">
        <f t="shared" si="1"/>
        <v>259.25925925925924</v>
      </c>
      <c r="H14" s="11"/>
      <c r="I14" s="12"/>
      <c r="J14" s="11"/>
      <c r="K14" s="12"/>
      <c r="L14" s="11"/>
      <c r="M14" s="12"/>
      <c r="N14" s="11"/>
      <c r="O14" s="12"/>
      <c r="P14" s="11"/>
      <c r="Q14" s="12"/>
      <c r="R14" s="11"/>
      <c r="S14" s="12"/>
      <c r="T14" s="11"/>
      <c r="U14" s="12"/>
      <c r="V14" s="11"/>
      <c r="W14" s="12"/>
      <c r="X14" s="11"/>
      <c r="Y14" s="12"/>
      <c r="Z14" s="11"/>
      <c r="AA14" s="12"/>
      <c r="AB14" s="11"/>
      <c r="AC14" s="12"/>
      <c r="AD14" s="9">
        <v>2</v>
      </c>
      <c r="AE14" s="13">
        <f t="shared" si="2"/>
        <v>557.7667219458265</v>
      </c>
    </row>
    <row r="15" spans="1:31" ht="18" customHeight="1">
      <c r="A15" s="14">
        <v>10</v>
      </c>
      <c r="B15" s="20" t="s">
        <v>95</v>
      </c>
      <c r="C15" s="27" t="s">
        <v>94</v>
      </c>
      <c r="D15" s="11">
        <v>26</v>
      </c>
      <c r="E15" s="12">
        <f t="shared" si="0"/>
        <v>388.05970149253733</v>
      </c>
      <c r="F15" s="11">
        <v>5</v>
      </c>
      <c r="G15" s="12">
        <f t="shared" si="1"/>
        <v>185.1851851851852</v>
      </c>
      <c r="H15" s="11"/>
      <c r="I15" s="9"/>
      <c r="J15" s="11"/>
      <c r="K15" s="9"/>
      <c r="L15" s="11"/>
      <c r="M15" s="12"/>
      <c r="N15" s="11"/>
      <c r="O15" s="12"/>
      <c r="P15" s="11"/>
      <c r="Q15" s="9"/>
      <c r="R15" s="11"/>
      <c r="S15" s="9"/>
      <c r="T15" s="11"/>
      <c r="U15" s="9"/>
      <c r="V15" s="11"/>
      <c r="W15" s="9"/>
      <c r="X15" s="11"/>
      <c r="Y15" s="9"/>
      <c r="Z15" s="11"/>
      <c r="AA15" s="12"/>
      <c r="AB15" s="11"/>
      <c r="AC15" s="9"/>
      <c r="AD15" s="9">
        <v>2</v>
      </c>
      <c r="AE15" s="13">
        <f t="shared" si="2"/>
        <v>573.2448866777225</v>
      </c>
    </row>
    <row r="16" spans="1:31" s="8" customFormat="1" ht="18" customHeight="1">
      <c r="A16" s="14">
        <v>11</v>
      </c>
      <c r="B16" s="17" t="s">
        <v>55</v>
      </c>
      <c r="C16" s="25" t="s">
        <v>54</v>
      </c>
      <c r="D16" s="11">
        <v>2</v>
      </c>
      <c r="E16" s="12">
        <f t="shared" si="0"/>
        <v>29.850746268656717</v>
      </c>
      <c r="F16" s="11"/>
      <c r="G16" s="12"/>
      <c r="H16" s="11"/>
      <c r="I16" s="12"/>
      <c r="J16" s="11"/>
      <c r="K16" s="12"/>
      <c r="L16" s="11"/>
      <c r="M16" s="12"/>
      <c r="N16" s="11"/>
      <c r="O16" s="12"/>
      <c r="P16" s="11"/>
      <c r="Q16" s="12"/>
      <c r="R16" s="11"/>
      <c r="S16" s="12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9">
        <v>1</v>
      </c>
      <c r="AE16" s="13">
        <f t="shared" si="2"/>
        <v>29.850746268656717</v>
      </c>
    </row>
    <row r="17" spans="1:31" ht="18" customHeight="1">
      <c r="A17" s="14">
        <v>12</v>
      </c>
      <c r="B17" s="20" t="s">
        <v>97</v>
      </c>
      <c r="C17" s="27" t="s">
        <v>94</v>
      </c>
      <c r="D17" s="11"/>
      <c r="E17" s="9"/>
      <c r="F17" s="11">
        <v>1</v>
      </c>
      <c r="G17" s="12">
        <f>(F17*1000)/27</f>
        <v>37.03703703703704</v>
      </c>
      <c r="H17" s="11"/>
      <c r="I17" s="9"/>
      <c r="J17" s="11"/>
      <c r="K17" s="9"/>
      <c r="L17" s="11"/>
      <c r="M17" s="12"/>
      <c r="N17" s="11"/>
      <c r="O17" s="12"/>
      <c r="P17" s="11"/>
      <c r="Q17" s="9"/>
      <c r="R17" s="11"/>
      <c r="S17" s="9"/>
      <c r="T17" s="11"/>
      <c r="U17" s="9"/>
      <c r="V17" s="11"/>
      <c r="W17" s="9"/>
      <c r="X17" s="11"/>
      <c r="Y17" s="9"/>
      <c r="Z17" s="11"/>
      <c r="AA17" s="12"/>
      <c r="AB17" s="11"/>
      <c r="AC17" s="9"/>
      <c r="AD17" s="9">
        <v>1</v>
      </c>
      <c r="AE17" s="13">
        <f t="shared" si="2"/>
        <v>37.03703703703704</v>
      </c>
    </row>
    <row r="18" spans="1:31" ht="18" customHeight="1">
      <c r="A18" s="14">
        <v>13</v>
      </c>
      <c r="B18" s="24" t="s">
        <v>45</v>
      </c>
      <c r="C18" s="25" t="s">
        <v>2</v>
      </c>
      <c r="D18" s="11">
        <v>4</v>
      </c>
      <c r="E18" s="12">
        <f t="shared" si="0"/>
        <v>59.701492537313435</v>
      </c>
      <c r="F18" s="11"/>
      <c r="G18" s="12"/>
      <c r="H18" s="11"/>
      <c r="I18" s="12"/>
      <c r="J18" s="11"/>
      <c r="K18" s="12"/>
      <c r="L18" s="11"/>
      <c r="M18" s="12"/>
      <c r="N18" s="11"/>
      <c r="O18" s="12"/>
      <c r="P18" s="11"/>
      <c r="Q18" s="12"/>
      <c r="R18" s="11"/>
      <c r="S18" s="12"/>
      <c r="T18" s="11"/>
      <c r="U18" s="12"/>
      <c r="V18" s="11"/>
      <c r="W18" s="12"/>
      <c r="X18" s="11"/>
      <c r="Y18" s="12"/>
      <c r="Z18" s="11"/>
      <c r="AA18" s="12"/>
      <c r="AB18" s="11"/>
      <c r="AC18" s="12"/>
      <c r="AD18" s="9">
        <v>1</v>
      </c>
      <c r="AE18" s="13">
        <f t="shared" si="2"/>
        <v>59.701492537313435</v>
      </c>
    </row>
    <row r="19" spans="1:31" ht="18" customHeight="1">
      <c r="A19" s="14">
        <v>14</v>
      </c>
      <c r="B19" s="20" t="s">
        <v>50</v>
      </c>
      <c r="C19" s="25" t="s">
        <v>2</v>
      </c>
      <c r="D19" s="11"/>
      <c r="E19" s="12"/>
      <c r="F19" s="11">
        <v>4</v>
      </c>
      <c r="G19" s="12">
        <f>(F19*1000)/27</f>
        <v>148.14814814814815</v>
      </c>
      <c r="H19" s="11"/>
      <c r="I19" s="9"/>
      <c r="J19" s="11"/>
      <c r="K19" s="9"/>
      <c r="L19" s="11"/>
      <c r="M19" s="12"/>
      <c r="N19" s="11"/>
      <c r="O19" s="12"/>
      <c r="P19" s="11"/>
      <c r="Q19" s="9"/>
      <c r="R19" s="11"/>
      <c r="S19" s="9"/>
      <c r="T19" s="11"/>
      <c r="U19" s="9"/>
      <c r="V19" s="11"/>
      <c r="W19" s="9"/>
      <c r="X19" s="11"/>
      <c r="Y19" s="9"/>
      <c r="Z19" s="11"/>
      <c r="AA19" s="12"/>
      <c r="AB19" s="11"/>
      <c r="AC19" s="9"/>
      <c r="AD19" s="9">
        <v>1</v>
      </c>
      <c r="AE19" s="13">
        <f t="shared" si="2"/>
        <v>148.14814814814815</v>
      </c>
    </row>
    <row r="20" spans="1:31" ht="18" customHeight="1">
      <c r="A20" s="14">
        <v>15</v>
      </c>
      <c r="B20" s="20" t="s">
        <v>47</v>
      </c>
      <c r="C20" s="25" t="s">
        <v>2</v>
      </c>
      <c r="D20" s="11">
        <v>10</v>
      </c>
      <c r="E20" s="12">
        <f t="shared" si="0"/>
        <v>149.2537313432836</v>
      </c>
      <c r="F20" s="11"/>
      <c r="G20" s="12"/>
      <c r="H20" s="11"/>
      <c r="I20" s="9"/>
      <c r="J20" s="11"/>
      <c r="K20" s="9"/>
      <c r="L20" s="11"/>
      <c r="M20" s="12"/>
      <c r="N20" s="11"/>
      <c r="O20" s="12"/>
      <c r="P20" s="11"/>
      <c r="Q20" s="9"/>
      <c r="R20" s="11"/>
      <c r="S20" s="9"/>
      <c r="T20" s="11"/>
      <c r="U20" s="9"/>
      <c r="V20" s="11"/>
      <c r="W20" s="9"/>
      <c r="X20" s="11"/>
      <c r="Y20" s="9"/>
      <c r="Z20" s="11"/>
      <c r="AA20" s="12"/>
      <c r="AB20" s="11"/>
      <c r="AC20" s="9"/>
      <c r="AD20" s="9">
        <v>1</v>
      </c>
      <c r="AE20" s="13">
        <f t="shared" si="2"/>
        <v>149.2537313432836</v>
      </c>
    </row>
    <row r="21" spans="1:31" s="8" customFormat="1" ht="18" customHeight="1">
      <c r="A21" s="14">
        <v>16</v>
      </c>
      <c r="B21" s="17" t="s">
        <v>27</v>
      </c>
      <c r="C21" s="25" t="s">
        <v>15</v>
      </c>
      <c r="D21" s="11"/>
      <c r="E21" s="12"/>
      <c r="F21" s="11">
        <v>6</v>
      </c>
      <c r="G21" s="12">
        <f>(F21*1000)/27</f>
        <v>222.22222222222223</v>
      </c>
      <c r="H21" s="11"/>
      <c r="I21" s="9"/>
      <c r="J21" s="11"/>
      <c r="K21" s="9"/>
      <c r="L21" s="11"/>
      <c r="M21" s="12"/>
      <c r="N21" s="11"/>
      <c r="O21" s="12"/>
      <c r="P21" s="11"/>
      <c r="Q21" s="9"/>
      <c r="R21" s="11"/>
      <c r="S21" s="9"/>
      <c r="T21" s="11"/>
      <c r="U21" s="9"/>
      <c r="V21" s="11"/>
      <c r="W21" s="9"/>
      <c r="X21" s="11"/>
      <c r="Y21" s="9"/>
      <c r="Z21" s="11"/>
      <c r="AA21" s="12"/>
      <c r="AB21" s="11"/>
      <c r="AC21" s="9"/>
      <c r="AD21" s="9">
        <v>1</v>
      </c>
      <c r="AE21" s="13">
        <f t="shared" si="2"/>
        <v>222.22222222222223</v>
      </c>
    </row>
    <row r="22" spans="1:31" s="8" customFormat="1" ht="18" customHeight="1">
      <c r="A22" s="14">
        <v>17</v>
      </c>
      <c r="B22" s="20" t="s">
        <v>103</v>
      </c>
      <c r="C22" s="25" t="s">
        <v>94</v>
      </c>
      <c r="D22" s="11"/>
      <c r="E22" s="9"/>
      <c r="F22" s="11">
        <v>6</v>
      </c>
      <c r="G22" s="12">
        <f>(F22*1000)/27</f>
        <v>222.22222222222223</v>
      </c>
      <c r="H22" s="11"/>
      <c r="I22" s="9"/>
      <c r="J22" s="11"/>
      <c r="K22" s="9"/>
      <c r="L22" s="11"/>
      <c r="M22" s="12"/>
      <c r="N22" s="11"/>
      <c r="O22" s="12"/>
      <c r="P22" s="11"/>
      <c r="Q22" s="9"/>
      <c r="R22" s="11"/>
      <c r="S22" s="9"/>
      <c r="T22" s="11"/>
      <c r="U22" s="9"/>
      <c r="V22" s="11"/>
      <c r="W22" s="9"/>
      <c r="X22" s="11"/>
      <c r="Y22" s="9"/>
      <c r="Z22" s="11"/>
      <c r="AA22" s="12"/>
      <c r="AB22" s="11"/>
      <c r="AC22" s="9"/>
      <c r="AD22" s="9">
        <v>1</v>
      </c>
      <c r="AE22" s="13">
        <f t="shared" si="2"/>
        <v>222.22222222222223</v>
      </c>
    </row>
    <row r="23" spans="1:31" ht="18" customHeight="1">
      <c r="A23" s="14">
        <v>18</v>
      </c>
      <c r="B23" s="35" t="s">
        <v>77</v>
      </c>
      <c r="C23" s="25" t="s">
        <v>71</v>
      </c>
      <c r="D23" s="11"/>
      <c r="E23" s="12"/>
      <c r="F23" s="11">
        <v>8</v>
      </c>
      <c r="G23" s="12">
        <f>(F23*1000)/27</f>
        <v>296.2962962962963</v>
      </c>
      <c r="H23" s="11"/>
      <c r="I23" s="12"/>
      <c r="J23" s="11"/>
      <c r="K23" s="12"/>
      <c r="L23" s="11"/>
      <c r="M23" s="12"/>
      <c r="N23" s="11"/>
      <c r="O23" s="12"/>
      <c r="P23" s="11"/>
      <c r="Q23" s="12"/>
      <c r="R23" s="11"/>
      <c r="S23" s="12"/>
      <c r="T23" s="11"/>
      <c r="U23" s="12"/>
      <c r="V23" s="11"/>
      <c r="W23" s="12"/>
      <c r="X23" s="11"/>
      <c r="Y23" s="12"/>
      <c r="Z23" s="11"/>
      <c r="AA23" s="12"/>
      <c r="AB23" s="11"/>
      <c r="AC23" s="12"/>
      <c r="AD23" s="9">
        <v>1</v>
      </c>
      <c r="AE23" s="13">
        <f t="shared" si="2"/>
        <v>296.2962962962963</v>
      </c>
    </row>
    <row r="24" spans="1:31" ht="18" customHeight="1">
      <c r="A24" s="14">
        <v>19</v>
      </c>
      <c r="B24" s="20" t="s">
        <v>66</v>
      </c>
      <c r="C24" s="27" t="s">
        <v>61</v>
      </c>
      <c r="D24" s="11">
        <v>21</v>
      </c>
      <c r="E24" s="12">
        <f t="shared" si="0"/>
        <v>313.43283582089555</v>
      </c>
      <c r="F24" s="11"/>
      <c r="G24" s="12"/>
      <c r="H24" s="11"/>
      <c r="I24" s="12"/>
      <c r="J24" s="11"/>
      <c r="K24" s="12"/>
      <c r="L24" s="11"/>
      <c r="M24" s="12"/>
      <c r="N24" s="11"/>
      <c r="O24" s="12"/>
      <c r="P24" s="11"/>
      <c r="Q24" s="12"/>
      <c r="R24" s="11"/>
      <c r="S24" s="12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9">
        <v>1</v>
      </c>
      <c r="AE24" s="13">
        <f t="shared" si="2"/>
        <v>313.43283582089555</v>
      </c>
    </row>
    <row r="25" spans="1:31" ht="18" customHeight="1">
      <c r="A25" s="14">
        <v>20</v>
      </c>
      <c r="B25" s="20" t="s">
        <v>75</v>
      </c>
      <c r="C25" s="27" t="s">
        <v>71</v>
      </c>
      <c r="D25" s="11"/>
      <c r="E25" s="12"/>
      <c r="F25" s="11">
        <v>9</v>
      </c>
      <c r="G25" s="12">
        <f>(F25*1000)/27</f>
        <v>333.3333333333333</v>
      </c>
      <c r="H25" s="11"/>
      <c r="I25" s="12"/>
      <c r="J25" s="11"/>
      <c r="K25" s="12"/>
      <c r="L25" s="11"/>
      <c r="M25" s="12"/>
      <c r="N25" s="11"/>
      <c r="O25" s="12"/>
      <c r="P25" s="11"/>
      <c r="Q25" s="12"/>
      <c r="R25" s="11"/>
      <c r="S25" s="12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9">
        <v>1</v>
      </c>
      <c r="AE25" s="13">
        <f t="shared" si="2"/>
        <v>333.3333333333333</v>
      </c>
    </row>
    <row r="26" spans="1:31" ht="18" customHeight="1">
      <c r="A26" s="14">
        <v>21</v>
      </c>
      <c r="B26" s="20" t="s">
        <v>72</v>
      </c>
      <c r="C26" s="25" t="s">
        <v>71</v>
      </c>
      <c r="D26" s="11"/>
      <c r="E26" s="12"/>
      <c r="F26" s="11">
        <v>9</v>
      </c>
      <c r="G26" s="12">
        <f>(F26*1000)/27</f>
        <v>333.3333333333333</v>
      </c>
      <c r="H26" s="11"/>
      <c r="I26" s="12"/>
      <c r="J26" s="11"/>
      <c r="K26" s="12"/>
      <c r="L26" s="11"/>
      <c r="M26" s="12"/>
      <c r="N26" s="11"/>
      <c r="O26" s="12"/>
      <c r="P26" s="11"/>
      <c r="Q26" s="12"/>
      <c r="R26" s="11"/>
      <c r="S26" s="12"/>
      <c r="T26" s="11"/>
      <c r="U26" s="12"/>
      <c r="V26" s="11"/>
      <c r="W26" s="12"/>
      <c r="X26" s="11"/>
      <c r="Y26" s="12"/>
      <c r="Z26" s="11"/>
      <c r="AA26" s="12"/>
      <c r="AB26" s="11"/>
      <c r="AC26" s="12"/>
      <c r="AD26" s="9">
        <v>1</v>
      </c>
      <c r="AE26" s="13">
        <f t="shared" si="2"/>
        <v>333.3333333333333</v>
      </c>
    </row>
    <row r="27" spans="1:31" s="8" customFormat="1" ht="18" customHeight="1">
      <c r="A27" s="14">
        <v>22</v>
      </c>
      <c r="B27" s="20" t="s">
        <v>78</v>
      </c>
      <c r="C27" s="25" t="s">
        <v>79</v>
      </c>
      <c r="D27" s="11">
        <v>23</v>
      </c>
      <c r="E27" s="12">
        <f t="shared" si="0"/>
        <v>343.2835820895522</v>
      </c>
      <c r="F27" s="11"/>
      <c r="G27" s="12"/>
      <c r="H27" s="11"/>
      <c r="I27" s="9"/>
      <c r="J27" s="11"/>
      <c r="K27" s="9"/>
      <c r="L27" s="11"/>
      <c r="M27" s="12"/>
      <c r="N27" s="11"/>
      <c r="O27" s="12"/>
      <c r="P27" s="11"/>
      <c r="Q27" s="9"/>
      <c r="R27" s="11"/>
      <c r="S27" s="9"/>
      <c r="T27" s="11"/>
      <c r="U27" s="9"/>
      <c r="V27" s="11"/>
      <c r="W27" s="9"/>
      <c r="X27" s="11"/>
      <c r="Y27" s="9"/>
      <c r="Z27" s="11"/>
      <c r="AA27" s="12"/>
      <c r="AB27" s="11"/>
      <c r="AC27" s="9"/>
      <c r="AD27" s="9">
        <v>1</v>
      </c>
      <c r="AE27" s="13">
        <f t="shared" si="2"/>
        <v>343.2835820895522</v>
      </c>
    </row>
    <row r="28" spans="1:31" s="8" customFormat="1" ht="18" customHeight="1">
      <c r="A28" s="14">
        <v>23</v>
      </c>
      <c r="B28" s="20" t="s">
        <v>76</v>
      </c>
      <c r="C28" s="25" t="s">
        <v>71</v>
      </c>
      <c r="D28" s="11"/>
      <c r="E28" s="12"/>
      <c r="F28" s="11">
        <v>10</v>
      </c>
      <c r="G28" s="12">
        <f aca="true" t="shared" si="3" ref="G28:G33">(F28*1000)/27</f>
        <v>370.3703703703704</v>
      </c>
      <c r="H28" s="11"/>
      <c r="I28" s="12"/>
      <c r="J28" s="11"/>
      <c r="K28" s="12"/>
      <c r="L28" s="11"/>
      <c r="M28" s="12"/>
      <c r="N28" s="11"/>
      <c r="O28" s="12"/>
      <c r="P28" s="11"/>
      <c r="Q28" s="12"/>
      <c r="R28" s="11"/>
      <c r="S28" s="12"/>
      <c r="T28" s="11"/>
      <c r="U28" s="12"/>
      <c r="V28" s="11"/>
      <c r="W28" s="12"/>
      <c r="X28" s="11"/>
      <c r="Y28" s="12"/>
      <c r="Z28" s="11"/>
      <c r="AA28" s="12"/>
      <c r="AB28" s="11"/>
      <c r="AC28" s="12"/>
      <c r="AD28" s="9">
        <v>1</v>
      </c>
      <c r="AE28" s="13">
        <f t="shared" si="2"/>
        <v>370.3703703703704</v>
      </c>
    </row>
    <row r="29" spans="1:31" ht="18" customHeight="1">
      <c r="A29" s="14">
        <v>24</v>
      </c>
      <c r="B29" s="20" t="s">
        <v>62</v>
      </c>
      <c r="C29" s="27" t="s">
        <v>61</v>
      </c>
      <c r="D29" s="11"/>
      <c r="E29" s="12"/>
      <c r="F29" s="11">
        <v>11</v>
      </c>
      <c r="G29" s="12">
        <f t="shared" si="3"/>
        <v>407.4074074074074</v>
      </c>
      <c r="H29" s="11"/>
      <c r="I29" s="12"/>
      <c r="J29" s="11"/>
      <c r="K29" s="12"/>
      <c r="L29" s="11"/>
      <c r="M29" s="12"/>
      <c r="N29" s="11"/>
      <c r="O29" s="12"/>
      <c r="P29" s="11"/>
      <c r="Q29" s="12"/>
      <c r="R29" s="11"/>
      <c r="S29" s="12"/>
      <c r="T29" s="11"/>
      <c r="U29" s="12"/>
      <c r="V29" s="11"/>
      <c r="W29" s="12"/>
      <c r="X29" s="11"/>
      <c r="Y29" s="12"/>
      <c r="Z29" s="11"/>
      <c r="AA29" s="12"/>
      <c r="AB29" s="11"/>
      <c r="AC29" s="12"/>
      <c r="AD29" s="9">
        <v>1</v>
      </c>
      <c r="AE29" s="13">
        <f t="shared" si="2"/>
        <v>407.4074074074074</v>
      </c>
    </row>
    <row r="30" spans="1:31" ht="18" customHeight="1">
      <c r="A30" s="14">
        <v>25</v>
      </c>
      <c r="B30" s="20" t="s">
        <v>68</v>
      </c>
      <c r="C30" s="27" t="s">
        <v>61</v>
      </c>
      <c r="D30" s="11"/>
      <c r="E30" s="12"/>
      <c r="F30" s="11">
        <v>11</v>
      </c>
      <c r="G30" s="12">
        <f t="shared" si="3"/>
        <v>407.4074074074074</v>
      </c>
      <c r="H30" s="11"/>
      <c r="I30" s="12"/>
      <c r="J30" s="11"/>
      <c r="K30" s="12"/>
      <c r="L30" s="11"/>
      <c r="M30" s="12"/>
      <c r="N30" s="11"/>
      <c r="O30" s="12"/>
      <c r="P30" s="11"/>
      <c r="Q30" s="12"/>
      <c r="R30" s="11"/>
      <c r="S30" s="12"/>
      <c r="T30" s="11"/>
      <c r="U30" s="12"/>
      <c r="V30" s="11"/>
      <c r="W30" s="12"/>
      <c r="X30" s="11"/>
      <c r="Y30" s="12"/>
      <c r="Z30" s="11"/>
      <c r="AA30" s="12"/>
      <c r="AB30" s="11"/>
      <c r="AC30" s="12"/>
      <c r="AD30" s="9">
        <v>1</v>
      </c>
      <c r="AE30" s="13">
        <f t="shared" si="2"/>
        <v>407.4074074074074</v>
      </c>
    </row>
    <row r="31" spans="1:31" ht="18" customHeight="1">
      <c r="A31" s="14">
        <v>26</v>
      </c>
      <c r="B31" s="20" t="s">
        <v>59</v>
      </c>
      <c r="C31" s="25" t="s">
        <v>54</v>
      </c>
      <c r="D31" s="11"/>
      <c r="E31" s="12"/>
      <c r="F31" s="11">
        <v>12</v>
      </c>
      <c r="G31" s="12">
        <f t="shared" si="3"/>
        <v>444.44444444444446</v>
      </c>
      <c r="H31" s="11"/>
      <c r="I31" s="12"/>
      <c r="J31" s="11"/>
      <c r="K31" s="12"/>
      <c r="L31" s="11"/>
      <c r="M31" s="12"/>
      <c r="N31" s="11"/>
      <c r="O31" s="12"/>
      <c r="P31" s="11"/>
      <c r="Q31" s="12"/>
      <c r="R31" s="11"/>
      <c r="S31" s="12"/>
      <c r="T31" s="11"/>
      <c r="U31" s="12"/>
      <c r="V31" s="11"/>
      <c r="W31" s="12"/>
      <c r="X31" s="11"/>
      <c r="Y31" s="12"/>
      <c r="Z31" s="11"/>
      <c r="AA31" s="12"/>
      <c r="AB31" s="11"/>
      <c r="AC31" s="12"/>
      <c r="AD31" s="9">
        <v>1</v>
      </c>
      <c r="AE31" s="13">
        <f t="shared" si="2"/>
        <v>444.44444444444446</v>
      </c>
    </row>
    <row r="32" spans="1:31" ht="18" customHeight="1">
      <c r="A32" s="14">
        <v>27</v>
      </c>
      <c r="B32" s="17" t="s">
        <v>58</v>
      </c>
      <c r="C32" s="25" t="s">
        <v>54</v>
      </c>
      <c r="D32" s="11"/>
      <c r="E32" s="12"/>
      <c r="F32" s="11">
        <v>12</v>
      </c>
      <c r="G32" s="12">
        <f t="shared" si="3"/>
        <v>444.44444444444446</v>
      </c>
      <c r="H32" s="11"/>
      <c r="I32" s="12"/>
      <c r="J32" s="11"/>
      <c r="K32" s="12"/>
      <c r="L32" s="11"/>
      <c r="M32" s="12"/>
      <c r="N32" s="11"/>
      <c r="O32" s="12"/>
      <c r="P32" s="11"/>
      <c r="Q32" s="12"/>
      <c r="R32" s="11"/>
      <c r="S32" s="12"/>
      <c r="T32" s="11"/>
      <c r="U32" s="12"/>
      <c r="V32" s="11"/>
      <c r="W32" s="12"/>
      <c r="X32" s="11"/>
      <c r="Y32" s="12"/>
      <c r="Z32" s="11"/>
      <c r="AA32" s="12"/>
      <c r="AB32" s="11"/>
      <c r="AC32" s="12"/>
      <c r="AD32" s="9">
        <v>1</v>
      </c>
      <c r="AE32" s="13">
        <f t="shared" si="2"/>
        <v>444.44444444444446</v>
      </c>
    </row>
    <row r="33" spans="1:31" s="8" customFormat="1" ht="18" customHeight="1">
      <c r="A33" s="14">
        <v>28</v>
      </c>
      <c r="B33" s="20" t="s">
        <v>63</v>
      </c>
      <c r="C33" s="27" t="s">
        <v>61</v>
      </c>
      <c r="D33" s="11"/>
      <c r="E33" s="12"/>
      <c r="F33" s="11">
        <v>13</v>
      </c>
      <c r="G33" s="12">
        <f t="shared" si="3"/>
        <v>481.48148148148147</v>
      </c>
      <c r="H33" s="11"/>
      <c r="I33" s="12"/>
      <c r="J33" s="11"/>
      <c r="K33" s="12"/>
      <c r="L33" s="11"/>
      <c r="M33" s="12"/>
      <c r="N33" s="11"/>
      <c r="O33" s="12"/>
      <c r="P33" s="11"/>
      <c r="Q33" s="12"/>
      <c r="R33" s="11"/>
      <c r="S33" s="12"/>
      <c r="T33" s="11"/>
      <c r="U33" s="12"/>
      <c r="V33" s="11"/>
      <c r="W33" s="12"/>
      <c r="X33" s="11"/>
      <c r="Y33" s="12"/>
      <c r="Z33" s="11"/>
      <c r="AA33" s="12"/>
      <c r="AB33" s="11"/>
      <c r="AC33" s="12"/>
      <c r="AD33" s="9">
        <v>1</v>
      </c>
      <c r="AE33" s="13">
        <f t="shared" si="2"/>
        <v>481.48148148148147</v>
      </c>
    </row>
    <row r="34" spans="1:31" s="8" customFormat="1" ht="18" customHeight="1">
      <c r="A34" s="14">
        <v>29</v>
      </c>
      <c r="B34" s="20" t="s">
        <v>31</v>
      </c>
      <c r="C34" s="25" t="s">
        <v>15</v>
      </c>
      <c r="D34" s="11">
        <v>33</v>
      </c>
      <c r="E34" s="12">
        <f t="shared" si="0"/>
        <v>492.53731343283584</v>
      </c>
      <c r="F34" s="11"/>
      <c r="G34" s="12"/>
      <c r="H34" s="11"/>
      <c r="I34" s="9"/>
      <c r="J34" s="11"/>
      <c r="K34" s="9"/>
      <c r="L34" s="11"/>
      <c r="M34" s="12"/>
      <c r="N34" s="11"/>
      <c r="O34" s="12"/>
      <c r="P34" s="11"/>
      <c r="Q34" s="9"/>
      <c r="R34" s="11"/>
      <c r="S34" s="9"/>
      <c r="T34" s="11"/>
      <c r="U34" s="9"/>
      <c r="V34" s="11"/>
      <c r="W34" s="9"/>
      <c r="X34" s="11"/>
      <c r="Y34" s="9"/>
      <c r="Z34" s="11"/>
      <c r="AA34" s="12"/>
      <c r="AB34" s="11"/>
      <c r="AC34" s="9"/>
      <c r="AD34" s="9">
        <v>1</v>
      </c>
      <c r="AE34" s="13">
        <f t="shared" si="2"/>
        <v>492.53731343283584</v>
      </c>
    </row>
    <row r="35" spans="1:31" s="8" customFormat="1" ht="18" customHeight="1">
      <c r="A35" s="14">
        <v>30</v>
      </c>
      <c r="B35" s="20" t="s">
        <v>60</v>
      </c>
      <c r="C35" s="27" t="s">
        <v>61</v>
      </c>
      <c r="D35" s="11"/>
      <c r="E35" s="12"/>
      <c r="F35" s="11"/>
      <c r="G35" s="12"/>
      <c r="H35" s="11"/>
      <c r="I35" s="12"/>
      <c r="J35" s="11"/>
      <c r="K35" s="12"/>
      <c r="L35" s="11"/>
      <c r="M35" s="12"/>
      <c r="N35" s="11"/>
      <c r="O35" s="12"/>
      <c r="P35" s="11"/>
      <c r="Q35" s="12"/>
      <c r="R35" s="11"/>
      <c r="S35" s="12"/>
      <c r="T35" s="11"/>
      <c r="U35" s="12"/>
      <c r="V35" s="11"/>
      <c r="W35" s="12"/>
      <c r="X35" s="11"/>
      <c r="Y35" s="12"/>
      <c r="Z35" s="11"/>
      <c r="AA35" s="12"/>
      <c r="AB35" s="11"/>
      <c r="AC35" s="12"/>
      <c r="AD35" s="9"/>
      <c r="AE35" s="13">
        <f t="shared" si="2"/>
        <v>0</v>
      </c>
    </row>
    <row r="36" spans="1:31" s="8" customFormat="1" ht="18" customHeight="1">
      <c r="A36" s="14">
        <v>31</v>
      </c>
      <c r="B36" s="24" t="s">
        <v>23</v>
      </c>
      <c r="C36" s="25" t="s">
        <v>15</v>
      </c>
      <c r="D36" s="11"/>
      <c r="E36" s="12"/>
      <c r="F36" s="11"/>
      <c r="G36" s="12"/>
      <c r="H36" s="11"/>
      <c r="I36" s="12"/>
      <c r="J36" s="11"/>
      <c r="K36" s="12"/>
      <c r="L36" s="11"/>
      <c r="M36" s="12"/>
      <c r="N36" s="11"/>
      <c r="O36" s="12"/>
      <c r="P36" s="11"/>
      <c r="Q36" s="12"/>
      <c r="R36" s="11"/>
      <c r="S36" s="12"/>
      <c r="T36" s="11"/>
      <c r="U36" s="12"/>
      <c r="V36" s="11"/>
      <c r="W36" s="12"/>
      <c r="X36" s="11"/>
      <c r="Y36" s="12"/>
      <c r="Z36" s="11"/>
      <c r="AA36" s="12"/>
      <c r="AB36" s="11"/>
      <c r="AC36" s="12"/>
      <c r="AD36" s="9"/>
      <c r="AE36" s="13">
        <f t="shared" si="2"/>
        <v>0</v>
      </c>
    </row>
    <row r="37" spans="1:31" s="8" customFormat="1" ht="18" customHeight="1">
      <c r="A37" s="14">
        <v>32</v>
      </c>
      <c r="B37" s="20" t="s">
        <v>36</v>
      </c>
      <c r="C37" s="25" t="s">
        <v>37</v>
      </c>
      <c r="D37" s="11"/>
      <c r="E37" s="12"/>
      <c r="F37" s="11"/>
      <c r="G37" s="12"/>
      <c r="H37" s="11"/>
      <c r="I37" s="9"/>
      <c r="J37" s="11"/>
      <c r="K37" s="9"/>
      <c r="L37" s="11"/>
      <c r="M37" s="12"/>
      <c r="N37" s="11"/>
      <c r="O37" s="12"/>
      <c r="P37" s="11"/>
      <c r="Q37" s="9"/>
      <c r="R37" s="11"/>
      <c r="S37" s="9"/>
      <c r="T37" s="11"/>
      <c r="U37" s="9"/>
      <c r="V37" s="11"/>
      <c r="W37" s="9"/>
      <c r="X37" s="11"/>
      <c r="Y37" s="9"/>
      <c r="Z37" s="11"/>
      <c r="AA37" s="12"/>
      <c r="AB37" s="11"/>
      <c r="AC37" s="9"/>
      <c r="AD37" s="9"/>
      <c r="AE37" s="13">
        <f t="shared" si="2"/>
        <v>0</v>
      </c>
    </row>
    <row r="38" spans="1:31" s="8" customFormat="1" ht="18" customHeight="1">
      <c r="A38" s="14">
        <v>33</v>
      </c>
      <c r="B38" s="20" t="s">
        <v>102</v>
      </c>
      <c r="C38" s="25" t="s">
        <v>94</v>
      </c>
      <c r="D38" s="11"/>
      <c r="E38" s="9"/>
      <c r="F38" s="11"/>
      <c r="G38" s="12"/>
      <c r="H38" s="11"/>
      <c r="I38" s="9"/>
      <c r="J38" s="11"/>
      <c r="K38" s="9"/>
      <c r="L38" s="11"/>
      <c r="M38" s="12"/>
      <c r="N38" s="11"/>
      <c r="O38" s="12"/>
      <c r="P38" s="11"/>
      <c r="Q38" s="9"/>
      <c r="R38" s="11"/>
      <c r="S38" s="9"/>
      <c r="T38" s="11"/>
      <c r="U38" s="9"/>
      <c r="V38" s="11"/>
      <c r="W38" s="9"/>
      <c r="X38" s="11"/>
      <c r="Y38" s="9"/>
      <c r="Z38" s="11"/>
      <c r="AA38" s="12"/>
      <c r="AB38" s="11"/>
      <c r="AC38" s="9"/>
      <c r="AD38" s="9"/>
      <c r="AE38" s="13">
        <f aca="true" t="shared" si="4" ref="AE38:AE69">E38+G38+I38+K38+M38+O38+Q38+S38+U38+W38+Y38+AA38+AC38</f>
        <v>0</v>
      </c>
    </row>
    <row r="39" spans="1:31" s="8" customFormat="1" ht="18" customHeight="1">
      <c r="A39" s="14">
        <v>34</v>
      </c>
      <c r="B39" s="20" t="s">
        <v>57</v>
      </c>
      <c r="C39" s="25" t="s">
        <v>54</v>
      </c>
      <c r="D39" s="11"/>
      <c r="E39" s="12"/>
      <c r="F39" s="10"/>
      <c r="G39" s="12"/>
      <c r="H39" s="11"/>
      <c r="I39" s="12"/>
      <c r="J39" s="10"/>
      <c r="K39" s="12"/>
      <c r="L39" s="11"/>
      <c r="M39" s="12"/>
      <c r="N39" s="11"/>
      <c r="O39" s="12"/>
      <c r="P39" s="11"/>
      <c r="Q39" s="12"/>
      <c r="R39" s="11"/>
      <c r="S39" s="12"/>
      <c r="T39" s="11"/>
      <c r="U39" s="12"/>
      <c r="V39" s="11"/>
      <c r="W39" s="12"/>
      <c r="X39" s="11"/>
      <c r="Y39" s="12"/>
      <c r="Z39" s="11"/>
      <c r="AA39" s="12"/>
      <c r="AB39" s="11"/>
      <c r="AC39" s="12"/>
      <c r="AD39" s="9"/>
      <c r="AE39" s="13">
        <f t="shared" si="4"/>
        <v>0</v>
      </c>
    </row>
    <row r="40" spans="1:31" s="8" customFormat="1" ht="18" customHeight="1">
      <c r="A40" s="14">
        <v>35</v>
      </c>
      <c r="B40" s="20" t="s">
        <v>101</v>
      </c>
      <c r="C40" s="25" t="s">
        <v>94</v>
      </c>
      <c r="D40" s="11"/>
      <c r="E40" s="9"/>
      <c r="F40" s="11"/>
      <c r="G40" s="12"/>
      <c r="H40" s="11"/>
      <c r="I40" s="9"/>
      <c r="J40" s="11"/>
      <c r="K40" s="9"/>
      <c r="L40" s="11"/>
      <c r="M40" s="12"/>
      <c r="N40" s="11"/>
      <c r="O40" s="12"/>
      <c r="P40" s="11"/>
      <c r="Q40" s="9"/>
      <c r="R40" s="11"/>
      <c r="S40" s="9"/>
      <c r="T40" s="11"/>
      <c r="U40" s="9"/>
      <c r="V40" s="11"/>
      <c r="W40" s="9"/>
      <c r="X40" s="11"/>
      <c r="Y40" s="9"/>
      <c r="Z40" s="11"/>
      <c r="AA40" s="12"/>
      <c r="AB40" s="11"/>
      <c r="AC40" s="9"/>
      <c r="AD40" s="9"/>
      <c r="AE40" s="13">
        <f t="shared" si="4"/>
        <v>0</v>
      </c>
    </row>
    <row r="41" spans="1:31" s="8" customFormat="1" ht="18" customHeight="1">
      <c r="A41" s="14">
        <v>36</v>
      </c>
      <c r="B41" s="20" t="s">
        <v>24</v>
      </c>
      <c r="C41" s="25" t="s">
        <v>15</v>
      </c>
      <c r="D41" s="11"/>
      <c r="E41" s="12"/>
      <c r="F41" s="11"/>
      <c r="G41" s="12"/>
      <c r="H41" s="11"/>
      <c r="I41" s="12"/>
      <c r="J41" s="11"/>
      <c r="K41" s="12"/>
      <c r="L41" s="11"/>
      <c r="M41" s="12"/>
      <c r="N41" s="11"/>
      <c r="O41" s="12"/>
      <c r="P41" s="11"/>
      <c r="Q41" s="12"/>
      <c r="R41" s="11"/>
      <c r="S41" s="12"/>
      <c r="T41" s="11"/>
      <c r="U41" s="12"/>
      <c r="V41" s="11"/>
      <c r="W41" s="12"/>
      <c r="X41" s="11"/>
      <c r="Y41" s="12"/>
      <c r="Z41" s="11"/>
      <c r="AA41" s="12"/>
      <c r="AB41" s="11"/>
      <c r="AC41" s="12"/>
      <c r="AD41" s="9"/>
      <c r="AE41" s="13">
        <f t="shared" si="4"/>
        <v>0</v>
      </c>
    </row>
    <row r="42" spans="1:31" s="8" customFormat="1" ht="18" customHeight="1">
      <c r="A42" s="14">
        <v>37</v>
      </c>
      <c r="B42" s="20" t="s">
        <v>86</v>
      </c>
      <c r="C42" s="27" t="s">
        <v>79</v>
      </c>
      <c r="D42" s="11"/>
      <c r="E42" s="12"/>
      <c r="F42" s="11"/>
      <c r="G42" s="12"/>
      <c r="H42" s="11"/>
      <c r="I42" s="9"/>
      <c r="J42" s="11"/>
      <c r="K42" s="9"/>
      <c r="L42" s="11"/>
      <c r="M42" s="12"/>
      <c r="N42" s="11"/>
      <c r="O42" s="12"/>
      <c r="P42" s="11"/>
      <c r="Q42" s="9"/>
      <c r="R42" s="11"/>
      <c r="S42" s="9"/>
      <c r="T42" s="11"/>
      <c r="U42" s="9"/>
      <c r="V42" s="11"/>
      <c r="W42" s="9"/>
      <c r="X42" s="11"/>
      <c r="Y42" s="9"/>
      <c r="Z42" s="11"/>
      <c r="AA42" s="12"/>
      <c r="AB42" s="11"/>
      <c r="AC42" s="9"/>
      <c r="AD42" s="9"/>
      <c r="AE42" s="13">
        <f t="shared" si="4"/>
        <v>0</v>
      </c>
    </row>
    <row r="43" spans="1:31" s="8" customFormat="1" ht="18" customHeight="1">
      <c r="A43" s="14">
        <v>38</v>
      </c>
      <c r="B43" s="36" t="s">
        <v>41</v>
      </c>
      <c r="C43" s="25" t="s">
        <v>2</v>
      </c>
      <c r="D43" s="11"/>
      <c r="E43" s="12"/>
      <c r="F43" s="11"/>
      <c r="G43" s="12"/>
      <c r="H43" s="11"/>
      <c r="I43" s="9"/>
      <c r="J43" s="11"/>
      <c r="K43" s="9"/>
      <c r="L43" s="11"/>
      <c r="M43" s="12"/>
      <c r="N43" s="11"/>
      <c r="O43" s="12"/>
      <c r="P43" s="11"/>
      <c r="Q43" s="9"/>
      <c r="R43" s="11"/>
      <c r="S43" s="9"/>
      <c r="T43" s="11"/>
      <c r="U43" s="9"/>
      <c r="V43" s="11"/>
      <c r="W43" s="9"/>
      <c r="X43" s="11"/>
      <c r="Y43" s="9"/>
      <c r="Z43" s="11"/>
      <c r="AA43" s="12"/>
      <c r="AB43" s="11"/>
      <c r="AC43" s="9"/>
      <c r="AD43" s="9"/>
      <c r="AE43" s="13">
        <f t="shared" si="4"/>
        <v>0</v>
      </c>
    </row>
    <row r="44" spans="1:31" s="8" customFormat="1" ht="18" customHeight="1">
      <c r="A44" s="14">
        <v>39</v>
      </c>
      <c r="B44" s="20" t="s">
        <v>25</v>
      </c>
      <c r="C44" s="25" t="s">
        <v>15</v>
      </c>
      <c r="D44" s="11"/>
      <c r="E44" s="12"/>
      <c r="F44" s="11"/>
      <c r="G44" s="12"/>
      <c r="H44" s="11"/>
      <c r="I44" s="9"/>
      <c r="J44" s="11"/>
      <c r="K44" s="9"/>
      <c r="L44" s="11"/>
      <c r="M44" s="12"/>
      <c r="N44" s="11"/>
      <c r="O44" s="12"/>
      <c r="P44" s="11"/>
      <c r="Q44" s="9"/>
      <c r="R44" s="11"/>
      <c r="S44" s="9"/>
      <c r="T44" s="11"/>
      <c r="U44" s="9"/>
      <c r="V44" s="11"/>
      <c r="W44" s="9"/>
      <c r="X44" s="11"/>
      <c r="Y44" s="9"/>
      <c r="Z44" s="11"/>
      <c r="AA44" s="12"/>
      <c r="AB44" s="11"/>
      <c r="AC44" s="9"/>
      <c r="AD44" s="9"/>
      <c r="AE44" s="13">
        <f t="shared" si="4"/>
        <v>0</v>
      </c>
    </row>
    <row r="45" spans="1:31" s="8" customFormat="1" ht="18" customHeight="1">
      <c r="A45" s="14">
        <v>40</v>
      </c>
      <c r="B45" s="20" t="s">
        <v>80</v>
      </c>
      <c r="C45" s="25" t="s">
        <v>79</v>
      </c>
      <c r="D45" s="11"/>
      <c r="E45" s="12"/>
      <c r="F45" s="11"/>
      <c r="G45" s="12"/>
      <c r="H45" s="11"/>
      <c r="I45" s="9"/>
      <c r="J45" s="11"/>
      <c r="K45" s="9"/>
      <c r="L45" s="11"/>
      <c r="M45" s="12"/>
      <c r="N45" s="11"/>
      <c r="O45" s="12"/>
      <c r="P45" s="11"/>
      <c r="Q45" s="9"/>
      <c r="R45" s="11"/>
      <c r="S45" s="9"/>
      <c r="T45" s="11"/>
      <c r="U45" s="9"/>
      <c r="V45" s="11"/>
      <c r="W45" s="9"/>
      <c r="X45" s="11"/>
      <c r="Y45" s="9"/>
      <c r="Z45" s="11"/>
      <c r="AA45" s="12"/>
      <c r="AB45" s="11"/>
      <c r="AC45" s="9"/>
      <c r="AD45" s="9"/>
      <c r="AE45" s="13">
        <f t="shared" si="4"/>
        <v>0</v>
      </c>
    </row>
    <row r="46" spans="1:31" s="8" customFormat="1" ht="18" customHeight="1">
      <c r="A46" s="14">
        <v>41</v>
      </c>
      <c r="B46" s="20" t="s">
        <v>49</v>
      </c>
      <c r="C46" s="25" t="s">
        <v>2</v>
      </c>
      <c r="D46" s="11"/>
      <c r="E46" s="12"/>
      <c r="F46" s="11"/>
      <c r="G46" s="12"/>
      <c r="H46" s="11"/>
      <c r="I46" s="9"/>
      <c r="J46" s="11"/>
      <c r="K46" s="9"/>
      <c r="L46" s="11"/>
      <c r="M46" s="12"/>
      <c r="N46" s="11"/>
      <c r="O46" s="12"/>
      <c r="P46" s="11"/>
      <c r="Q46" s="9"/>
      <c r="R46" s="11"/>
      <c r="S46" s="9"/>
      <c r="T46" s="11"/>
      <c r="U46" s="9"/>
      <c r="V46" s="11"/>
      <c r="W46" s="9"/>
      <c r="X46" s="11"/>
      <c r="Y46" s="9"/>
      <c r="Z46" s="11"/>
      <c r="AA46" s="12"/>
      <c r="AB46" s="11"/>
      <c r="AC46" s="9"/>
      <c r="AD46" s="9"/>
      <c r="AE46" s="13">
        <f t="shared" si="4"/>
        <v>0</v>
      </c>
    </row>
    <row r="47" spans="1:31" s="8" customFormat="1" ht="18" customHeight="1">
      <c r="A47" s="14">
        <v>42</v>
      </c>
      <c r="B47" s="20" t="s">
        <v>104</v>
      </c>
      <c r="C47" s="25" t="s">
        <v>94</v>
      </c>
      <c r="D47" s="11"/>
      <c r="E47" s="9"/>
      <c r="F47" s="11"/>
      <c r="G47" s="12"/>
      <c r="H47" s="11"/>
      <c r="I47" s="9"/>
      <c r="J47" s="11"/>
      <c r="K47" s="9"/>
      <c r="L47" s="11"/>
      <c r="M47" s="12"/>
      <c r="N47" s="11"/>
      <c r="O47" s="12"/>
      <c r="P47" s="11"/>
      <c r="Q47" s="9"/>
      <c r="R47" s="11"/>
      <c r="S47" s="9"/>
      <c r="T47" s="11"/>
      <c r="U47" s="9"/>
      <c r="V47" s="11"/>
      <c r="W47" s="9"/>
      <c r="X47" s="11"/>
      <c r="Y47" s="9"/>
      <c r="Z47" s="11"/>
      <c r="AA47" s="12"/>
      <c r="AB47" s="11"/>
      <c r="AC47" s="9"/>
      <c r="AD47" s="9"/>
      <c r="AE47" s="13">
        <f t="shared" si="4"/>
        <v>0</v>
      </c>
    </row>
    <row r="48" spans="1:31" s="8" customFormat="1" ht="18" customHeight="1">
      <c r="A48" s="14">
        <v>43</v>
      </c>
      <c r="B48" s="35" t="s">
        <v>81</v>
      </c>
      <c r="C48" s="25" t="s">
        <v>79</v>
      </c>
      <c r="D48" s="11"/>
      <c r="E48" s="12"/>
      <c r="F48" s="11"/>
      <c r="G48" s="12"/>
      <c r="H48" s="11"/>
      <c r="I48" s="9"/>
      <c r="J48" s="11"/>
      <c r="K48" s="9"/>
      <c r="L48" s="11"/>
      <c r="M48" s="12"/>
      <c r="N48" s="11"/>
      <c r="O48" s="12"/>
      <c r="P48" s="11"/>
      <c r="Q48" s="9"/>
      <c r="R48" s="11"/>
      <c r="S48" s="9"/>
      <c r="T48" s="11"/>
      <c r="U48" s="9"/>
      <c r="V48" s="11"/>
      <c r="W48" s="9"/>
      <c r="X48" s="11"/>
      <c r="Y48" s="9"/>
      <c r="Z48" s="11"/>
      <c r="AA48" s="12"/>
      <c r="AB48" s="11"/>
      <c r="AC48" s="9"/>
      <c r="AD48" s="9"/>
      <c r="AE48" s="13">
        <f t="shared" si="4"/>
        <v>0</v>
      </c>
    </row>
    <row r="49" spans="1:31" s="8" customFormat="1" ht="18" customHeight="1">
      <c r="A49" s="14">
        <v>44</v>
      </c>
      <c r="B49" s="20" t="s">
        <v>83</v>
      </c>
      <c r="C49" s="27" t="s">
        <v>79</v>
      </c>
      <c r="D49" s="11"/>
      <c r="E49" s="12"/>
      <c r="F49" s="11"/>
      <c r="G49" s="12"/>
      <c r="H49" s="11"/>
      <c r="I49" s="9"/>
      <c r="J49" s="11"/>
      <c r="K49" s="9"/>
      <c r="L49" s="11"/>
      <c r="M49" s="12"/>
      <c r="N49" s="11"/>
      <c r="O49" s="12"/>
      <c r="P49" s="11"/>
      <c r="Q49" s="9"/>
      <c r="R49" s="11"/>
      <c r="S49" s="9"/>
      <c r="T49" s="11"/>
      <c r="U49" s="9"/>
      <c r="V49" s="11"/>
      <c r="W49" s="9"/>
      <c r="X49" s="11"/>
      <c r="Y49" s="9"/>
      <c r="Z49" s="11"/>
      <c r="AA49" s="12"/>
      <c r="AB49" s="11"/>
      <c r="AC49" s="9"/>
      <c r="AD49" s="9"/>
      <c r="AE49" s="13">
        <f t="shared" si="4"/>
        <v>0</v>
      </c>
    </row>
    <row r="50" spans="1:31" s="8" customFormat="1" ht="18" customHeight="1">
      <c r="A50" s="14">
        <v>45</v>
      </c>
      <c r="B50" s="20" t="s">
        <v>88</v>
      </c>
      <c r="C50" s="27" t="s">
        <v>79</v>
      </c>
      <c r="D50" s="11"/>
      <c r="E50" s="12"/>
      <c r="F50" s="11"/>
      <c r="G50" s="12"/>
      <c r="H50" s="11"/>
      <c r="I50" s="9"/>
      <c r="J50" s="11"/>
      <c r="K50" s="9"/>
      <c r="L50" s="11"/>
      <c r="M50" s="12"/>
      <c r="N50" s="11"/>
      <c r="O50" s="12"/>
      <c r="P50" s="11"/>
      <c r="Q50" s="9"/>
      <c r="R50" s="11"/>
      <c r="S50" s="9"/>
      <c r="T50" s="11"/>
      <c r="U50" s="9"/>
      <c r="V50" s="11"/>
      <c r="W50" s="9"/>
      <c r="X50" s="11"/>
      <c r="Y50" s="9"/>
      <c r="Z50" s="11"/>
      <c r="AA50" s="12"/>
      <c r="AB50" s="11"/>
      <c r="AC50" s="9"/>
      <c r="AD50" s="9"/>
      <c r="AE50" s="13">
        <f t="shared" si="4"/>
        <v>0</v>
      </c>
    </row>
    <row r="51" spans="1:31" s="8" customFormat="1" ht="18" customHeight="1">
      <c r="A51" s="14">
        <v>46</v>
      </c>
      <c r="B51" s="32" t="s">
        <v>26</v>
      </c>
      <c r="C51" s="25" t="s">
        <v>15</v>
      </c>
      <c r="D51" s="11"/>
      <c r="E51" s="12"/>
      <c r="F51" s="11"/>
      <c r="G51" s="12"/>
      <c r="H51" s="11"/>
      <c r="I51" s="9"/>
      <c r="J51" s="11"/>
      <c r="K51" s="9"/>
      <c r="L51" s="11"/>
      <c r="M51" s="12"/>
      <c r="N51" s="11"/>
      <c r="O51" s="12"/>
      <c r="P51" s="11"/>
      <c r="Q51" s="9"/>
      <c r="R51" s="11"/>
      <c r="S51" s="9"/>
      <c r="T51" s="11"/>
      <c r="U51" s="9"/>
      <c r="V51" s="11"/>
      <c r="W51" s="9"/>
      <c r="X51" s="11"/>
      <c r="Y51" s="9"/>
      <c r="Z51" s="11"/>
      <c r="AA51" s="12"/>
      <c r="AB51" s="11"/>
      <c r="AC51" s="9"/>
      <c r="AD51" s="9"/>
      <c r="AE51" s="13">
        <f t="shared" si="4"/>
        <v>0</v>
      </c>
    </row>
    <row r="52" spans="1:31" s="8" customFormat="1" ht="18" customHeight="1">
      <c r="A52" s="14">
        <v>47</v>
      </c>
      <c r="B52" s="20" t="s">
        <v>42</v>
      </c>
      <c r="C52" s="25" t="s">
        <v>2</v>
      </c>
      <c r="D52" s="11"/>
      <c r="E52" s="12"/>
      <c r="F52" s="11"/>
      <c r="G52" s="12"/>
      <c r="H52" s="11"/>
      <c r="I52" s="9"/>
      <c r="J52" s="11"/>
      <c r="K52" s="9"/>
      <c r="L52" s="11"/>
      <c r="M52" s="12"/>
      <c r="N52" s="11"/>
      <c r="O52" s="12"/>
      <c r="P52" s="11"/>
      <c r="Q52" s="9"/>
      <c r="R52" s="11"/>
      <c r="S52" s="9"/>
      <c r="T52" s="11"/>
      <c r="U52" s="9"/>
      <c r="V52" s="11"/>
      <c r="W52" s="9"/>
      <c r="X52" s="11"/>
      <c r="Y52" s="9"/>
      <c r="Z52" s="11"/>
      <c r="AA52" s="12"/>
      <c r="AB52" s="11"/>
      <c r="AC52" s="9"/>
      <c r="AD52" s="9"/>
      <c r="AE52" s="13">
        <f t="shared" si="4"/>
        <v>0</v>
      </c>
    </row>
    <row r="53" spans="1:31" s="8" customFormat="1" ht="18" customHeight="1">
      <c r="A53" s="14">
        <v>48</v>
      </c>
      <c r="B53" s="17" t="s">
        <v>28</v>
      </c>
      <c r="C53" s="25" t="s">
        <v>15</v>
      </c>
      <c r="D53" s="11"/>
      <c r="E53" s="12"/>
      <c r="F53" s="11"/>
      <c r="G53" s="12"/>
      <c r="H53" s="11"/>
      <c r="I53" s="9"/>
      <c r="J53" s="11"/>
      <c r="K53" s="9"/>
      <c r="L53" s="11"/>
      <c r="M53" s="12"/>
      <c r="N53" s="11"/>
      <c r="O53" s="12"/>
      <c r="P53" s="11"/>
      <c r="Q53" s="9"/>
      <c r="R53" s="11"/>
      <c r="S53" s="9"/>
      <c r="T53" s="11"/>
      <c r="U53" s="9"/>
      <c r="V53" s="11"/>
      <c r="W53" s="9"/>
      <c r="X53" s="11"/>
      <c r="Y53" s="9"/>
      <c r="Z53" s="11"/>
      <c r="AA53" s="12"/>
      <c r="AB53" s="11"/>
      <c r="AC53" s="9"/>
      <c r="AD53" s="9"/>
      <c r="AE53" s="13">
        <f t="shared" si="4"/>
        <v>0</v>
      </c>
    </row>
    <row r="54" spans="1:31" s="8" customFormat="1" ht="18" customHeight="1">
      <c r="A54" s="14">
        <v>49</v>
      </c>
      <c r="B54" s="20" t="s">
        <v>89</v>
      </c>
      <c r="C54" s="27" t="s">
        <v>79</v>
      </c>
      <c r="D54" s="11"/>
      <c r="E54" s="12"/>
      <c r="F54" s="11"/>
      <c r="G54" s="12"/>
      <c r="H54" s="11"/>
      <c r="I54" s="9"/>
      <c r="J54" s="11"/>
      <c r="K54" s="9"/>
      <c r="L54" s="11"/>
      <c r="M54" s="12"/>
      <c r="N54" s="11"/>
      <c r="O54" s="12"/>
      <c r="P54" s="11"/>
      <c r="Q54" s="9"/>
      <c r="R54" s="11"/>
      <c r="S54" s="9"/>
      <c r="T54" s="11"/>
      <c r="U54" s="9"/>
      <c r="V54" s="11"/>
      <c r="W54" s="9"/>
      <c r="X54" s="11"/>
      <c r="Y54" s="9"/>
      <c r="Z54" s="11"/>
      <c r="AA54" s="12"/>
      <c r="AB54" s="11"/>
      <c r="AC54" s="9"/>
      <c r="AD54" s="9"/>
      <c r="AE54" s="13">
        <f t="shared" si="4"/>
        <v>0</v>
      </c>
    </row>
    <row r="55" spans="1:31" s="8" customFormat="1" ht="18" customHeight="1">
      <c r="A55" s="14">
        <v>50</v>
      </c>
      <c r="B55" s="36" t="s">
        <v>90</v>
      </c>
      <c r="C55" s="27" t="s">
        <v>79</v>
      </c>
      <c r="D55" s="11"/>
      <c r="E55" s="12"/>
      <c r="F55" s="11"/>
      <c r="G55" s="12"/>
      <c r="H55" s="11"/>
      <c r="I55" s="9"/>
      <c r="J55" s="11"/>
      <c r="K55" s="9"/>
      <c r="L55" s="11"/>
      <c r="M55" s="12"/>
      <c r="N55" s="11"/>
      <c r="O55" s="12"/>
      <c r="P55" s="11"/>
      <c r="Q55" s="9"/>
      <c r="R55" s="11"/>
      <c r="S55" s="9"/>
      <c r="T55" s="11"/>
      <c r="U55" s="9"/>
      <c r="V55" s="11"/>
      <c r="W55" s="9"/>
      <c r="X55" s="11"/>
      <c r="Y55" s="9"/>
      <c r="Z55" s="11"/>
      <c r="AA55" s="12"/>
      <c r="AB55" s="11"/>
      <c r="AC55" s="9"/>
      <c r="AD55" s="9"/>
      <c r="AE55" s="13">
        <f t="shared" si="4"/>
        <v>0</v>
      </c>
    </row>
    <row r="56" spans="1:31" ht="18" customHeight="1">
      <c r="A56" s="14">
        <v>51</v>
      </c>
      <c r="B56" s="20" t="s">
        <v>87</v>
      </c>
      <c r="C56" s="25" t="s">
        <v>79</v>
      </c>
      <c r="D56" s="11"/>
      <c r="E56" s="12"/>
      <c r="F56" s="11"/>
      <c r="G56" s="12"/>
      <c r="H56" s="11"/>
      <c r="I56" s="9"/>
      <c r="J56" s="11"/>
      <c r="K56" s="9"/>
      <c r="L56" s="11"/>
      <c r="M56" s="12"/>
      <c r="N56" s="11"/>
      <c r="O56" s="12"/>
      <c r="P56" s="11"/>
      <c r="Q56" s="9"/>
      <c r="R56" s="11"/>
      <c r="S56" s="9"/>
      <c r="T56" s="11"/>
      <c r="U56" s="9"/>
      <c r="V56" s="11"/>
      <c r="W56" s="9"/>
      <c r="X56" s="11"/>
      <c r="Y56" s="9"/>
      <c r="Z56" s="11"/>
      <c r="AA56" s="12"/>
      <c r="AB56" s="11"/>
      <c r="AC56" s="9"/>
      <c r="AD56" s="9"/>
      <c r="AE56" s="13">
        <f t="shared" si="4"/>
        <v>0</v>
      </c>
    </row>
    <row r="57" spans="1:31" ht="18" customHeight="1">
      <c r="A57" s="14">
        <v>52</v>
      </c>
      <c r="B57" s="24" t="s">
        <v>29</v>
      </c>
      <c r="C57" s="25" t="s">
        <v>15</v>
      </c>
      <c r="D57" s="11"/>
      <c r="E57" s="12"/>
      <c r="F57" s="10"/>
      <c r="G57" s="12"/>
      <c r="H57" s="11"/>
      <c r="I57" s="12"/>
      <c r="J57" s="10"/>
      <c r="K57" s="12"/>
      <c r="L57" s="11"/>
      <c r="M57" s="12"/>
      <c r="N57" s="11"/>
      <c r="O57" s="12"/>
      <c r="P57" s="11"/>
      <c r="Q57" s="12"/>
      <c r="R57" s="11"/>
      <c r="S57" s="12"/>
      <c r="T57" s="11"/>
      <c r="U57" s="12"/>
      <c r="V57" s="11"/>
      <c r="W57" s="12"/>
      <c r="X57" s="11"/>
      <c r="Y57" s="12"/>
      <c r="Z57" s="11"/>
      <c r="AA57" s="12"/>
      <c r="AB57" s="11"/>
      <c r="AC57" s="12"/>
      <c r="AD57" s="9"/>
      <c r="AE57" s="13">
        <f t="shared" si="4"/>
        <v>0</v>
      </c>
    </row>
    <row r="58" spans="1:31" ht="18" customHeight="1">
      <c r="A58" s="14">
        <v>53</v>
      </c>
      <c r="B58" s="20" t="s">
        <v>70</v>
      </c>
      <c r="C58" s="25" t="s">
        <v>69</v>
      </c>
      <c r="D58" s="11"/>
      <c r="E58" s="12"/>
      <c r="F58" s="11"/>
      <c r="G58" s="12"/>
      <c r="H58" s="11"/>
      <c r="I58" s="12"/>
      <c r="J58" s="11"/>
      <c r="K58" s="12"/>
      <c r="L58" s="11"/>
      <c r="M58" s="12"/>
      <c r="N58" s="11"/>
      <c r="O58" s="12"/>
      <c r="P58" s="11"/>
      <c r="Q58" s="12"/>
      <c r="R58" s="11"/>
      <c r="S58" s="12"/>
      <c r="T58" s="11"/>
      <c r="U58" s="12"/>
      <c r="V58" s="11"/>
      <c r="W58" s="12"/>
      <c r="X58" s="11"/>
      <c r="Y58" s="12"/>
      <c r="Z58" s="11"/>
      <c r="AA58" s="12"/>
      <c r="AB58" s="11"/>
      <c r="AC58" s="12"/>
      <c r="AD58" s="9"/>
      <c r="AE58" s="13">
        <f t="shared" si="4"/>
        <v>0</v>
      </c>
    </row>
    <row r="59" spans="1:31" ht="18" customHeight="1">
      <c r="A59" s="14">
        <v>54</v>
      </c>
      <c r="B59" s="20" t="s">
        <v>56</v>
      </c>
      <c r="C59" s="25" t="s">
        <v>54</v>
      </c>
      <c r="D59" s="11"/>
      <c r="E59" s="12"/>
      <c r="F59" s="11"/>
      <c r="G59" s="12"/>
      <c r="H59" s="11"/>
      <c r="I59" s="12"/>
      <c r="J59" s="11"/>
      <c r="K59" s="12"/>
      <c r="L59" s="11"/>
      <c r="M59" s="12"/>
      <c r="N59" s="11"/>
      <c r="O59" s="12"/>
      <c r="P59" s="11"/>
      <c r="Q59" s="12"/>
      <c r="R59" s="11"/>
      <c r="S59" s="12"/>
      <c r="T59" s="11"/>
      <c r="U59" s="12"/>
      <c r="V59" s="11"/>
      <c r="W59" s="12"/>
      <c r="X59" s="11"/>
      <c r="Y59" s="12"/>
      <c r="Z59" s="11"/>
      <c r="AA59" s="12"/>
      <c r="AB59" s="11"/>
      <c r="AC59" s="12"/>
      <c r="AD59" s="9"/>
      <c r="AE59" s="13">
        <f t="shared" si="4"/>
        <v>0</v>
      </c>
    </row>
    <row r="60" spans="1:31" ht="18" customHeight="1">
      <c r="A60" s="14">
        <v>55</v>
      </c>
      <c r="B60" s="20" t="s">
        <v>105</v>
      </c>
      <c r="C60" s="25" t="s">
        <v>94</v>
      </c>
      <c r="D60" s="11"/>
      <c r="E60" s="9"/>
      <c r="F60" s="11"/>
      <c r="G60" s="12"/>
      <c r="H60" s="11"/>
      <c r="I60" s="9"/>
      <c r="J60" s="11"/>
      <c r="K60" s="9"/>
      <c r="L60" s="11"/>
      <c r="M60" s="12"/>
      <c r="N60" s="11"/>
      <c r="O60" s="12"/>
      <c r="P60" s="11"/>
      <c r="Q60" s="9"/>
      <c r="R60" s="11"/>
      <c r="S60" s="9"/>
      <c r="T60" s="11"/>
      <c r="U60" s="9"/>
      <c r="V60" s="11"/>
      <c r="W60" s="9"/>
      <c r="X60" s="11"/>
      <c r="Y60" s="9"/>
      <c r="Z60" s="11"/>
      <c r="AA60" s="12"/>
      <c r="AB60" s="11"/>
      <c r="AC60" s="9"/>
      <c r="AD60" s="9"/>
      <c r="AE60" s="13">
        <f t="shared" si="4"/>
        <v>0</v>
      </c>
    </row>
    <row r="61" spans="1:31" ht="18" customHeight="1">
      <c r="A61" s="14">
        <v>56</v>
      </c>
      <c r="B61" s="32" t="s">
        <v>38</v>
      </c>
      <c r="C61" s="25" t="s">
        <v>37</v>
      </c>
      <c r="D61" s="11"/>
      <c r="E61" s="12"/>
      <c r="F61" s="11"/>
      <c r="G61" s="12"/>
      <c r="H61" s="11"/>
      <c r="I61" s="9"/>
      <c r="J61" s="11"/>
      <c r="K61" s="9"/>
      <c r="L61" s="11"/>
      <c r="M61" s="12"/>
      <c r="N61" s="11"/>
      <c r="O61" s="12"/>
      <c r="P61" s="11"/>
      <c r="Q61" s="9"/>
      <c r="R61" s="11"/>
      <c r="S61" s="9"/>
      <c r="T61" s="11"/>
      <c r="U61" s="9"/>
      <c r="V61" s="11"/>
      <c r="W61" s="9"/>
      <c r="X61" s="11"/>
      <c r="Y61" s="9"/>
      <c r="Z61" s="11"/>
      <c r="AA61" s="12"/>
      <c r="AB61" s="11"/>
      <c r="AC61" s="9"/>
      <c r="AD61" s="9"/>
      <c r="AE61" s="13">
        <f t="shared" si="4"/>
        <v>0</v>
      </c>
    </row>
    <row r="62" spans="1:31" ht="18" customHeight="1">
      <c r="A62" s="14">
        <v>57</v>
      </c>
      <c r="B62" s="20" t="s">
        <v>30</v>
      </c>
      <c r="C62" s="25" t="s">
        <v>15</v>
      </c>
      <c r="D62" s="11"/>
      <c r="E62" s="12"/>
      <c r="F62" s="11"/>
      <c r="G62" s="12"/>
      <c r="H62" s="11"/>
      <c r="I62" s="12"/>
      <c r="J62" s="11"/>
      <c r="K62" s="12"/>
      <c r="L62" s="11"/>
      <c r="M62" s="12"/>
      <c r="N62" s="11"/>
      <c r="O62" s="12"/>
      <c r="P62" s="11"/>
      <c r="Q62" s="12"/>
      <c r="R62" s="11"/>
      <c r="S62" s="12"/>
      <c r="T62" s="11"/>
      <c r="U62" s="12"/>
      <c r="V62" s="11"/>
      <c r="W62" s="12"/>
      <c r="X62" s="11"/>
      <c r="Y62" s="12"/>
      <c r="Z62" s="11"/>
      <c r="AA62" s="12"/>
      <c r="AB62" s="11"/>
      <c r="AC62" s="12"/>
      <c r="AD62" s="9"/>
      <c r="AE62" s="13">
        <f t="shared" si="4"/>
        <v>0</v>
      </c>
    </row>
    <row r="63" spans="1:31" ht="18" customHeight="1">
      <c r="A63" s="14">
        <v>58</v>
      </c>
      <c r="B63" s="20" t="s">
        <v>84</v>
      </c>
      <c r="C63" s="25" t="s">
        <v>79</v>
      </c>
      <c r="D63" s="11"/>
      <c r="E63" s="12"/>
      <c r="F63" s="11"/>
      <c r="G63" s="12"/>
      <c r="H63" s="11"/>
      <c r="I63" s="9"/>
      <c r="J63" s="11"/>
      <c r="K63" s="9"/>
      <c r="L63" s="11"/>
      <c r="M63" s="12"/>
      <c r="N63" s="11"/>
      <c r="O63" s="12"/>
      <c r="P63" s="11"/>
      <c r="Q63" s="9"/>
      <c r="R63" s="11"/>
      <c r="S63" s="9"/>
      <c r="T63" s="11"/>
      <c r="U63" s="9"/>
      <c r="V63" s="11"/>
      <c r="W63" s="9"/>
      <c r="X63" s="11"/>
      <c r="Y63" s="9"/>
      <c r="Z63" s="11"/>
      <c r="AA63" s="12"/>
      <c r="AB63" s="11"/>
      <c r="AC63" s="9"/>
      <c r="AD63" s="9"/>
      <c r="AE63" s="13">
        <f t="shared" si="4"/>
        <v>0</v>
      </c>
    </row>
    <row r="64" spans="1:31" ht="18" customHeight="1">
      <c r="A64" s="14">
        <v>59</v>
      </c>
      <c r="B64" s="20" t="s">
        <v>96</v>
      </c>
      <c r="C64" s="27" t="s">
        <v>94</v>
      </c>
      <c r="D64" s="11"/>
      <c r="E64" s="9"/>
      <c r="F64" s="11"/>
      <c r="G64" s="12"/>
      <c r="H64" s="11"/>
      <c r="I64" s="9"/>
      <c r="J64" s="11"/>
      <c r="K64" s="9"/>
      <c r="L64" s="11"/>
      <c r="M64" s="12"/>
      <c r="N64" s="11"/>
      <c r="O64" s="12"/>
      <c r="P64" s="11"/>
      <c r="Q64" s="9"/>
      <c r="R64" s="11"/>
      <c r="S64" s="9"/>
      <c r="T64" s="11"/>
      <c r="U64" s="9"/>
      <c r="V64" s="11"/>
      <c r="W64" s="9"/>
      <c r="X64" s="11"/>
      <c r="Y64" s="9"/>
      <c r="Z64" s="11"/>
      <c r="AA64" s="12"/>
      <c r="AB64" s="11"/>
      <c r="AC64" s="9"/>
      <c r="AD64" s="9"/>
      <c r="AE64" s="13">
        <f t="shared" si="4"/>
        <v>0</v>
      </c>
    </row>
    <row r="65" spans="1:31" ht="18" customHeight="1">
      <c r="A65" s="14">
        <v>60</v>
      </c>
      <c r="B65" s="20" t="s">
        <v>100</v>
      </c>
      <c r="C65" s="27" t="s">
        <v>94</v>
      </c>
      <c r="D65" s="11"/>
      <c r="E65" s="9"/>
      <c r="F65" s="11"/>
      <c r="G65" s="12"/>
      <c r="H65" s="11"/>
      <c r="I65" s="9"/>
      <c r="J65" s="11"/>
      <c r="K65" s="9"/>
      <c r="L65" s="11"/>
      <c r="M65" s="12"/>
      <c r="N65" s="11"/>
      <c r="O65" s="12"/>
      <c r="P65" s="11"/>
      <c r="Q65" s="9"/>
      <c r="R65" s="11"/>
      <c r="S65" s="9"/>
      <c r="T65" s="11"/>
      <c r="U65" s="9"/>
      <c r="V65" s="11"/>
      <c r="W65" s="9"/>
      <c r="X65" s="11"/>
      <c r="Y65" s="9"/>
      <c r="Z65" s="11"/>
      <c r="AA65" s="12"/>
      <c r="AB65" s="11"/>
      <c r="AC65" s="9"/>
      <c r="AD65" s="9"/>
      <c r="AE65" s="13">
        <f t="shared" si="4"/>
        <v>0</v>
      </c>
    </row>
    <row r="66" spans="1:31" ht="18" customHeight="1">
      <c r="A66" s="14">
        <v>61</v>
      </c>
      <c r="B66" s="20" t="s">
        <v>99</v>
      </c>
      <c r="C66" s="27" t="s">
        <v>94</v>
      </c>
      <c r="D66" s="11"/>
      <c r="E66" s="9"/>
      <c r="F66" s="11"/>
      <c r="G66" s="12"/>
      <c r="H66" s="11"/>
      <c r="I66" s="9"/>
      <c r="J66" s="11"/>
      <c r="K66" s="9"/>
      <c r="L66" s="11"/>
      <c r="M66" s="12"/>
      <c r="N66" s="11"/>
      <c r="O66" s="12"/>
      <c r="P66" s="11"/>
      <c r="Q66" s="9"/>
      <c r="R66" s="11"/>
      <c r="S66" s="9"/>
      <c r="T66" s="11"/>
      <c r="U66" s="9"/>
      <c r="V66" s="11"/>
      <c r="W66" s="9"/>
      <c r="X66" s="11"/>
      <c r="Y66" s="9"/>
      <c r="Z66" s="11"/>
      <c r="AA66" s="12"/>
      <c r="AB66" s="11"/>
      <c r="AC66" s="9"/>
      <c r="AD66" s="9"/>
      <c r="AE66" s="13">
        <f t="shared" si="4"/>
        <v>0</v>
      </c>
    </row>
    <row r="67" spans="1:31" ht="18" customHeight="1">
      <c r="A67" s="14">
        <v>62</v>
      </c>
      <c r="B67" s="20" t="s">
        <v>85</v>
      </c>
      <c r="C67" s="25" t="s">
        <v>79</v>
      </c>
      <c r="D67" s="11"/>
      <c r="E67" s="12"/>
      <c r="F67" s="11"/>
      <c r="G67" s="12"/>
      <c r="H67" s="11"/>
      <c r="I67" s="9"/>
      <c r="J67" s="11"/>
      <c r="K67" s="9"/>
      <c r="L67" s="11"/>
      <c r="M67" s="12"/>
      <c r="N67" s="11"/>
      <c r="O67" s="12"/>
      <c r="P67" s="11"/>
      <c r="Q67" s="9"/>
      <c r="R67" s="11"/>
      <c r="S67" s="9"/>
      <c r="T67" s="11"/>
      <c r="U67" s="9"/>
      <c r="V67" s="11"/>
      <c r="W67" s="9"/>
      <c r="X67" s="11"/>
      <c r="Y67" s="9"/>
      <c r="Z67" s="11"/>
      <c r="AA67" s="12"/>
      <c r="AB67" s="11"/>
      <c r="AC67" s="9"/>
      <c r="AD67" s="9"/>
      <c r="AE67" s="13">
        <f t="shared" si="4"/>
        <v>0</v>
      </c>
    </row>
    <row r="68" spans="1:31" ht="18" customHeight="1">
      <c r="A68" s="14">
        <v>63</v>
      </c>
      <c r="B68" s="20" t="s">
        <v>52</v>
      </c>
      <c r="C68" s="25" t="s">
        <v>2</v>
      </c>
      <c r="D68" s="11"/>
      <c r="E68" s="12"/>
      <c r="F68" s="11"/>
      <c r="G68" s="12"/>
      <c r="H68" s="11"/>
      <c r="I68" s="12"/>
      <c r="J68" s="11"/>
      <c r="K68" s="12"/>
      <c r="L68" s="11"/>
      <c r="M68" s="12"/>
      <c r="N68" s="11"/>
      <c r="O68" s="12"/>
      <c r="P68" s="11"/>
      <c r="Q68" s="12"/>
      <c r="R68" s="11"/>
      <c r="S68" s="12"/>
      <c r="T68" s="11"/>
      <c r="U68" s="12"/>
      <c r="V68" s="11"/>
      <c r="W68" s="12"/>
      <c r="X68" s="11"/>
      <c r="Y68" s="12"/>
      <c r="Z68" s="11"/>
      <c r="AA68" s="12"/>
      <c r="AB68" s="11"/>
      <c r="AC68" s="12"/>
      <c r="AD68" s="9"/>
      <c r="AE68" s="13">
        <f t="shared" si="4"/>
        <v>0</v>
      </c>
    </row>
    <row r="69" spans="1:31" ht="18" customHeight="1">
      <c r="A69" s="14">
        <v>64</v>
      </c>
      <c r="B69" s="19" t="s">
        <v>44</v>
      </c>
      <c r="C69" s="25" t="s">
        <v>2</v>
      </c>
      <c r="D69" s="11"/>
      <c r="E69" s="12"/>
      <c r="F69" s="11"/>
      <c r="G69" s="12"/>
      <c r="H69" s="11"/>
      <c r="I69" s="9"/>
      <c r="J69" s="11"/>
      <c r="K69" s="9"/>
      <c r="L69" s="11"/>
      <c r="M69" s="12"/>
      <c r="N69" s="11"/>
      <c r="O69" s="12"/>
      <c r="P69" s="11"/>
      <c r="Q69" s="9"/>
      <c r="R69" s="11"/>
      <c r="S69" s="9"/>
      <c r="T69" s="11"/>
      <c r="U69" s="9"/>
      <c r="V69" s="11"/>
      <c r="W69" s="9"/>
      <c r="X69" s="11"/>
      <c r="Y69" s="9"/>
      <c r="Z69" s="11"/>
      <c r="AA69" s="12"/>
      <c r="AB69" s="11"/>
      <c r="AC69" s="9"/>
      <c r="AD69" s="9"/>
      <c r="AE69" s="13">
        <f t="shared" si="4"/>
        <v>0</v>
      </c>
    </row>
    <row r="70" spans="1:31" ht="18" customHeight="1">
      <c r="A70" s="14">
        <v>65</v>
      </c>
      <c r="B70" s="20" t="s">
        <v>32</v>
      </c>
      <c r="C70" s="25" t="s">
        <v>15</v>
      </c>
      <c r="D70" s="11"/>
      <c r="E70" s="12"/>
      <c r="F70" s="11"/>
      <c r="G70" s="12"/>
      <c r="H70" s="11"/>
      <c r="I70" s="9"/>
      <c r="J70" s="11"/>
      <c r="K70" s="9"/>
      <c r="L70" s="11"/>
      <c r="M70" s="12"/>
      <c r="N70" s="11"/>
      <c r="O70" s="12"/>
      <c r="P70" s="11"/>
      <c r="Q70" s="9"/>
      <c r="R70" s="11"/>
      <c r="S70" s="9"/>
      <c r="T70" s="11"/>
      <c r="U70" s="9"/>
      <c r="V70" s="11"/>
      <c r="W70" s="9"/>
      <c r="X70" s="11"/>
      <c r="Y70" s="9"/>
      <c r="Z70" s="11"/>
      <c r="AA70" s="12"/>
      <c r="AB70" s="11"/>
      <c r="AC70" s="9"/>
      <c r="AD70" s="9"/>
      <c r="AE70" s="13">
        <f aca="true" t="shared" si="5" ref="AE70:AE80">E70+G70+I70+K70+M70+O70+Q70+S70+U70+W70+Y70+AA70+AC70</f>
        <v>0</v>
      </c>
    </row>
    <row r="71" spans="1:31" ht="18" customHeight="1">
      <c r="A71" s="14">
        <v>66</v>
      </c>
      <c r="B71" s="17" t="s">
        <v>33</v>
      </c>
      <c r="C71" s="25" t="s">
        <v>15</v>
      </c>
      <c r="D71" s="11"/>
      <c r="E71" s="12"/>
      <c r="F71" s="10"/>
      <c r="G71" s="12"/>
      <c r="H71" s="11"/>
      <c r="I71" s="12"/>
      <c r="J71" s="10"/>
      <c r="K71" s="12"/>
      <c r="L71" s="11"/>
      <c r="M71" s="12"/>
      <c r="N71" s="11"/>
      <c r="O71" s="12"/>
      <c r="P71" s="11"/>
      <c r="Q71" s="12"/>
      <c r="R71" s="11"/>
      <c r="S71" s="12"/>
      <c r="T71" s="11"/>
      <c r="U71" s="12"/>
      <c r="V71" s="11"/>
      <c r="W71" s="12"/>
      <c r="X71" s="11"/>
      <c r="Y71" s="12"/>
      <c r="Z71" s="11"/>
      <c r="AA71" s="12"/>
      <c r="AB71" s="11"/>
      <c r="AC71" s="12"/>
      <c r="AD71" s="9"/>
      <c r="AE71" s="13">
        <f t="shared" si="5"/>
        <v>0</v>
      </c>
    </row>
    <row r="72" spans="1:31" ht="18" customHeight="1">
      <c r="A72" s="14">
        <v>67</v>
      </c>
      <c r="B72" s="20" t="s">
        <v>92</v>
      </c>
      <c r="C72" s="27" t="s">
        <v>69</v>
      </c>
      <c r="D72" s="11"/>
      <c r="E72" s="9"/>
      <c r="F72" s="11"/>
      <c r="G72" s="12"/>
      <c r="H72" s="11"/>
      <c r="I72" s="9"/>
      <c r="J72" s="11"/>
      <c r="K72" s="9"/>
      <c r="L72" s="11"/>
      <c r="M72" s="12"/>
      <c r="N72" s="11"/>
      <c r="O72" s="12"/>
      <c r="P72" s="11"/>
      <c r="Q72" s="9"/>
      <c r="R72" s="11"/>
      <c r="S72" s="9"/>
      <c r="T72" s="11"/>
      <c r="U72" s="9"/>
      <c r="V72" s="11"/>
      <c r="W72" s="9"/>
      <c r="X72" s="11"/>
      <c r="Y72" s="9"/>
      <c r="Z72" s="11"/>
      <c r="AA72" s="12"/>
      <c r="AB72" s="11"/>
      <c r="AC72" s="9"/>
      <c r="AD72" s="9"/>
      <c r="AE72" s="13">
        <f t="shared" si="5"/>
        <v>0</v>
      </c>
    </row>
    <row r="73" spans="1:31" ht="18" customHeight="1">
      <c r="A73" s="14">
        <v>68</v>
      </c>
      <c r="B73" s="20" t="s">
        <v>39</v>
      </c>
      <c r="C73" s="25" t="s">
        <v>37</v>
      </c>
      <c r="D73" s="11"/>
      <c r="E73" s="12"/>
      <c r="F73" s="11"/>
      <c r="G73" s="12"/>
      <c r="H73" s="11"/>
      <c r="I73" s="12"/>
      <c r="J73" s="11"/>
      <c r="K73" s="12"/>
      <c r="L73" s="11"/>
      <c r="M73" s="12"/>
      <c r="N73" s="11"/>
      <c r="O73" s="12"/>
      <c r="P73" s="11"/>
      <c r="Q73" s="12"/>
      <c r="R73" s="11"/>
      <c r="S73" s="12"/>
      <c r="T73" s="11"/>
      <c r="U73" s="12"/>
      <c r="V73" s="11"/>
      <c r="W73" s="12"/>
      <c r="X73" s="11"/>
      <c r="Y73" s="12"/>
      <c r="Z73" s="11"/>
      <c r="AA73" s="12"/>
      <c r="AB73" s="11"/>
      <c r="AC73" s="12"/>
      <c r="AD73" s="9"/>
      <c r="AE73" s="13">
        <f t="shared" si="5"/>
        <v>0</v>
      </c>
    </row>
    <row r="74" spans="1:31" ht="18" customHeight="1">
      <c r="A74" s="14">
        <v>69</v>
      </c>
      <c r="B74" s="20" t="s">
        <v>82</v>
      </c>
      <c r="C74" s="27" t="s">
        <v>79</v>
      </c>
      <c r="D74" s="11"/>
      <c r="E74" s="12"/>
      <c r="F74" s="11"/>
      <c r="G74" s="12"/>
      <c r="H74" s="11"/>
      <c r="I74" s="9"/>
      <c r="J74" s="11"/>
      <c r="K74" s="9"/>
      <c r="L74" s="11"/>
      <c r="M74" s="12"/>
      <c r="N74" s="11"/>
      <c r="O74" s="12"/>
      <c r="P74" s="11"/>
      <c r="Q74" s="9"/>
      <c r="R74" s="11"/>
      <c r="S74" s="9"/>
      <c r="T74" s="11"/>
      <c r="U74" s="9"/>
      <c r="V74" s="11"/>
      <c r="W74" s="9"/>
      <c r="X74" s="11"/>
      <c r="Y74" s="9"/>
      <c r="Z74" s="11"/>
      <c r="AA74" s="12"/>
      <c r="AB74" s="11"/>
      <c r="AC74" s="9"/>
      <c r="AD74" s="9"/>
      <c r="AE74" s="13">
        <f t="shared" si="5"/>
        <v>0</v>
      </c>
    </row>
    <row r="75" spans="1:31" ht="18" customHeight="1">
      <c r="A75" s="14">
        <v>70</v>
      </c>
      <c r="B75" s="34" t="s">
        <v>53</v>
      </c>
      <c r="C75" s="25" t="s">
        <v>54</v>
      </c>
      <c r="D75" s="11"/>
      <c r="E75" s="12"/>
      <c r="F75" s="11"/>
      <c r="G75" s="12"/>
      <c r="H75" s="11"/>
      <c r="I75" s="12"/>
      <c r="J75" s="11"/>
      <c r="K75" s="12"/>
      <c r="L75" s="11"/>
      <c r="M75" s="12"/>
      <c r="N75" s="11"/>
      <c r="O75" s="12"/>
      <c r="P75" s="11"/>
      <c r="Q75" s="12"/>
      <c r="R75" s="11"/>
      <c r="S75" s="12"/>
      <c r="T75" s="11"/>
      <c r="U75" s="12"/>
      <c r="V75" s="11"/>
      <c r="W75" s="12"/>
      <c r="X75" s="11"/>
      <c r="Y75" s="12"/>
      <c r="Z75" s="11"/>
      <c r="AA75" s="12"/>
      <c r="AB75" s="11"/>
      <c r="AC75" s="12"/>
      <c r="AD75" s="9"/>
      <c r="AE75" s="13">
        <f t="shared" si="5"/>
        <v>0</v>
      </c>
    </row>
    <row r="76" spans="1:31" ht="18" customHeight="1">
      <c r="A76" s="14">
        <v>71</v>
      </c>
      <c r="B76" s="20" t="s">
        <v>46</v>
      </c>
      <c r="C76" s="25" t="s">
        <v>2</v>
      </c>
      <c r="D76" s="11"/>
      <c r="E76" s="12"/>
      <c r="F76" s="11"/>
      <c r="G76" s="12"/>
      <c r="H76" s="11"/>
      <c r="I76" s="12"/>
      <c r="J76" s="11"/>
      <c r="K76" s="12"/>
      <c r="L76" s="11"/>
      <c r="M76" s="12"/>
      <c r="N76" s="11"/>
      <c r="O76" s="12"/>
      <c r="P76" s="11"/>
      <c r="Q76" s="12"/>
      <c r="R76" s="11"/>
      <c r="S76" s="12"/>
      <c r="T76" s="11"/>
      <c r="U76" s="12"/>
      <c r="V76" s="11"/>
      <c r="W76" s="12"/>
      <c r="X76" s="11"/>
      <c r="Y76" s="12"/>
      <c r="Z76" s="11"/>
      <c r="AA76" s="12"/>
      <c r="AB76" s="11"/>
      <c r="AC76" s="12"/>
      <c r="AD76" s="9"/>
      <c r="AE76" s="13">
        <f t="shared" si="5"/>
        <v>0</v>
      </c>
    </row>
    <row r="77" spans="1:31" ht="18" customHeight="1">
      <c r="A77" s="14">
        <v>72</v>
      </c>
      <c r="B77" s="20" t="s">
        <v>34</v>
      </c>
      <c r="C77" s="25" t="s">
        <v>15</v>
      </c>
      <c r="D77" s="11"/>
      <c r="E77" s="12"/>
      <c r="F77" s="11"/>
      <c r="G77" s="12"/>
      <c r="H77" s="11"/>
      <c r="I77" s="9"/>
      <c r="J77" s="11"/>
      <c r="K77" s="9"/>
      <c r="L77" s="11"/>
      <c r="M77" s="12"/>
      <c r="N77" s="11"/>
      <c r="O77" s="12"/>
      <c r="P77" s="11"/>
      <c r="Q77" s="9"/>
      <c r="R77" s="11"/>
      <c r="S77" s="9"/>
      <c r="T77" s="11"/>
      <c r="U77" s="9"/>
      <c r="V77" s="11"/>
      <c r="W77" s="9"/>
      <c r="X77" s="11"/>
      <c r="Y77" s="9"/>
      <c r="Z77" s="11"/>
      <c r="AA77" s="12"/>
      <c r="AB77" s="11"/>
      <c r="AC77" s="9"/>
      <c r="AD77" s="9"/>
      <c r="AE77" s="13">
        <f t="shared" si="5"/>
        <v>0</v>
      </c>
    </row>
    <row r="78" spans="1:31" ht="18" customHeight="1">
      <c r="A78" s="14">
        <v>73</v>
      </c>
      <c r="B78" s="20" t="s">
        <v>67</v>
      </c>
      <c r="C78" s="25" t="s">
        <v>61</v>
      </c>
      <c r="D78" s="11"/>
      <c r="E78" s="12"/>
      <c r="F78" s="11"/>
      <c r="G78" s="12"/>
      <c r="H78" s="11"/>
      <c r="I78" s="12"/>
      <c r="J78" s="11"/>
      <c r="K78" s="12"/>
      <c r="L78" s="11"/>
      <c r="M78" s="12"/>
      <c r="N78" s="11"/>
      <c r="O78" s="12"/>
      <c r="P78" s="11"/>
      <c r="Q78" s="12"/>
      <c r="R78" s="11"/>
      <c r="S78" s="12"/>
      <c r="T78" s="11"/>
      <c r="U78" s="12"/>
      <c r="V78" s="11"/>
      <c r="W78" s="12"/>
      <c r="X78" s="11"/>
      <c r="Y78" s="12"/>
      <c r="Z78" s="11"/>
      <c r="AA78" s="12"/>
      <c r="AB78" s="11"/>
      <c r="AC78" s="12"/>
      <c r="AD78" s="9"/>
      <c r="AE78" s="13">
        <f t="shared" si="5"/>
        <v>0</v>
      </c>
    </row>
    <row r="79" spans="1:31" ht="18" customHeight="1">
      <c r="A79" s="14">
        <v>74</v>
      </c>
      <c r="B79" s="32" t="s">
        <v>35</v>
      </c>
      <c r="C79" s="25" t="s">
        <v>15</v>
      </c>
      <c r="D79" s="11"/>
      <c r="E79" s="12"/>
      <c r="F79" s="11"/>
      <c r="G79" s="12"/>
      <c r="H79" s="11"/>
      <c r="I79" s="9"/>
      <c r="J79" s="11"/>
      <c r="K79" s="9"/>
      <c r="L79" s="11"/>
      <c r="M79" s="12"/>
      <c r="N79" s="11"/>
      <c r="O79" s="12"/>
      <c r="P79" s="11"/>
      <c r="Q79" s="9"/>
      <c r="R79" s="11"/>
      <c r="S79" s="9"/>
      <c r="T79" s="11"/>
      <c r="U79" s="9"/>
      <c r="V79" s="11"/>
      <c r="W79" s="9"/>
      <c r="X79" s="11"/>
      <c r="Y79" s="9"/>
      <c r="Z79" s="11"/>
      <c r="AA79" s="12"/>
      <c r="AB79" s="11"/>
      <c r="AC79" s="9"/>
      <c r="AD79" s="9"/>
      <c r="AE79" s="13">
        <f t="shared" si="5"/>
        <v>0</v>
      </c>
    </row>
    <row r="80" spans="1:31" ht="18" customHeight="1">
      <c r="A80" s="14">
        <v>75</v>
      </c>
      <c r="B80" s="24" t="s">
        <v>48</v>
      </c>
      <c r="C80" s="25" t="s">
        <v>2</v>
      </c>
      <c r="D80" s="11"/>
      <c r="E80" s="12"/>
      <c r="F80" s="11"/>
      <c r="G80" s="9"/>
      <c r="H80" s="11"/>
      <c r="I80" s="9"/>
      <c r="J80" s="11"/>
      <c r="K80" s="9"/>
      <c r="L80" s="11"/>
      <c r="M80" s="12"/>
      <c r="N80" s="11"/>
      <c r="O80" s="12"/>
      <c r="P80" s="11"/>
      <c r="Q80" s="9"/>
      <c r="R80" s="11"/>
      <c r="S80" s="9"/>
      <c r="T80" s="11"/>
      <c r="U80" s="9"/>
      <c r="V80" s="11"/>
      <c r="W80" s="9"/>
      <c r="X80" s="11"/>
      <c r="Y80" s="9"/>
      <c r="Z80" s="11"/>
      <c r="AA80" s="12"/>
      <c r="AB80" s="11"/>
      <c r="AC80" s="9"/>
      <c r="AD80" s="9"/>
      <c r="AE80" s="13">
        <f t="shared" si="5"/>
        <v>0</v>
      </c>
    </row>
  </sheetData>
  <mergeCells count="40">
    <mergeCell ref="A3:A5"/>
    <mergeCell ref="J5:K5"/>
    <mergeCell ref="D3:E3"/>
    <mergeCell ref="D5:E5"/>
    <mergeCell ref="J4:K4"/>
    <mergeCell ref="D4:E4"/>
    <mergeCell ref="F3:G3"/>
    <mergeCell ref="H3:I3"/>
    <mergeCell ref="J3:K3"/>
    <mergeCell ref="H5:I5"/>
    <mergeCell ref="N4:O4"/>
    <mergeCell ref="V4:W4"/>
    <mergeCell ref="X4:Y4"/>
    <mergeCell ref="T5:U5"/>
    <mergeCell ref="T4:U4"/>
    <mergeCell ref="R4:S4"/>
    <mergeCell ref="P5:Q5"/>
    <mergeCell ref="N3:O3"/>
    <mergeCell ref="R3:S3"/>
    <mergeCell ref="L3:M3"/>
    <mergeCell ref="F5:G5"/>
    <mergeCell ref="R5:S5"/>
    <mergeCell ref="F4:G4"/>
    <mergeCell ref="L4:M4"/>
    <mergeCell ref="P4:Q4"/>
    <mergeCell ref="H4:I4"/>
    <mergeCell ref="N5:O5"/>
    <mergeCell ref="AB4:AC4"/>
    <mergeCell ref="P3:Q3"/>
    <mergeCell ref="Z3:AA3"/>
    <mergeCell ref="AB3:AC3"/>
    <mergeCell ref="T3:U3"/>
    <mergeCell ref="V3:W3"/>
    <mergeCell ref="X3:Y3"/>
    <mergeCell ref="Z4:AA4"/>
    <mergeCell ref="L5:M5"/>
    <mergeCell ref="AB5:AC5"/>
    <mergeCell ref="V5:W5"/>
    <mergeCell ref="X5:Y5"/>
    <mergeCell ref="Z5:AA5"/>
  </mergeCells>
  <printOptions/>
  <pageMargins left="0.82" right="0.83" top="0.39" bottom="0.5905511811023623" header="0.5118110236220472" footer="0.5118110236220472"/>
  <pageSetup fitToHeight="12" fitToWidth="1" horizontalDpi="300" verticalDpi="300" orientation="landscape" paperSize="9" scale="5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0"/>
  <sheetViews>
    <sheetView zoomScale="50" zoomScaleNormal="50" workbookViewId="0" topLeftCell="A1">
      <selection activeCell="R21" sqref="R21"/>
    </sheetView>
  </sheetViews>
  <sheetFormatPr defaultColWidth="11.421875" defaultRowHeight="12.75"/>
  <cols>
    <col min="1" max="1" width="5.140625" style="1" customWidth="1"/>
    <col min="2" max="2" width="30.00390625" style="28" customWidth="1"/>
    <col min="3" max="3" width="16.421875" style="26" customWidth="1"/>
    <col min="4" max="4" width="3.8515625" style="2" customWidth="1"/>
    <col min="5" max="5" width="8.140625" style="1" customWidth="1"/>
    <col min="6" max="6" width="3.8515625" style="2" customWidth="1"/>
    <col min="7" max="7" width="9.8515625" style="1" customWidth="1"/>
    <col min="8" max="8" width="3.8515625" style="2" customWidth="1"/>
    <col min="9" max="9" width="9.00390625" style="1" customWidth="1"/>
    <col min="10" max="10" width="3.8515625" style="2" customWidth="1"/>
    <col min="11" max="11" width="8.140625" style="1" customWidth="1"/>
    <col min="12" max="12" width="3.8515625" style="2" customWidth="1"/>
    <col min="13" max="13" width="8.140625" style="5" customWidth="1"/>
    <col min="14" max="14" width="3.8515625" style="2" customWidth="1"/>
    <col min="15" max="15" width="8.421875" style="5" customWidth="1"/>
    <col min="16" max="16" width="4.421875" style="2" customWidth="1"/>
    <col min="17" max="17" width="11.57421875" style="1" customWidth="1"/>
    <col min="18" max="18" width="3.8515625" style="2" customWidth="1"/>
    <col min="19" max="19" width="9.28125" style="1" customWidth="1"/>
    <col min="20" max="20" width="3.8515625" style="2" customWidth="1"/>
    <col min="21" max="21" width="10.7109375" style="1" customWidth="1"/>
    <col min="22" max="22" width="3.8515625" style="2" customWidth="1"/>
    <col min="23" max="23" width="8.140625" style="1" customWidth="1"/>
    <col min="24" max="24" width="3.8515625" style="2" customWidth="1"/>
    <col min="25" max="25" width="9.8515625" style="1" customWidth="1"/>
    <col min="26" max="26" width="3.8515625" style="2" customWidth="1"/>
    <col min="27" max="27" width="8.140625" style="5" customWidth="1"/>
    <col min="28" max="28" width="3.8515625" style="2" customWidth="1"/>
    <col min="29" max="29" width="9.8515625" style="1" customWidth="1"/>
    <col min="30" max="30" width="7.421875" style="1" customWidth="1"/>
    <col min="31" max="31" width="8.7109375" style="0" customWidth="1"/>
  </cols>
  <sheetData>
    <row r="1" spans="4:26" ht="27.75">
      <c r="D1" s="3"/>
      <c r="L1" s="4"/>
      <c r="M1" s="33" t="s">
        <v>22</v>
      </c>
      <c r="N1" s="4"/>
      <c r="P1" s="3"/>
      <c r="T1" s="3"/>
      <c r="Z1" s="4"/>
    </row>
    <row r="2" ht="15"/>
    <row r="3" spans="1:31" s="18" customFormat="1" ht="15.75">
      <c r="A3" s="38" t="s">
        <v>0</v>
      </c>
      <c r="B3" s="29"/>
      <c r="C3" s="15"/>
      <c r="D3" s="42" t="s">
        <v>15</v>
      </c>
      <c r="E3" s="43"/>
      <c r="F3" s="42" t="s">
        <v>16</v>
      </c>
      <c r="G3" s="43"/>
      <c r="H3" s="46" t="s">
        <v>19</v>
      </c>
      <c r="I3" s="47"/>
      <c r="J3" s="46" t="s">
        <v>17</v>
      </c>
      <c r="K3" s="47"/>
      <c r="L3" s="46" t="s">
        <v>18</v>
      </c>
      <c r="M3" s="47"/>
      <c r="N3" s="46" t="s">
        <v>12</v>
      </c>
      <c r="O3" s="47"/>
      <c r="P3" s="42" t="s">
        <v>9</v>
      </c>
      <c r="Q3" s="43"/>
      <c r="R3" s="42" t="s">
        <v>13</v>
      </c>
      <c r="S3" s="43"/>
      <c r="T3" s="42" t="s">
        <v>2</v>
      </c>
      <c r="U3" s="43"/>
      <c r="V3" s="42" t="s">
        <v>1</v>
      </c>
      <c r="W3" s="43"/>
      <c r="X3" s="42" t="s">
        <v>20</v>
      </c>
      <c r="Y3" s="43"/>
      <c r="Z3" s="46" t="s">
        <v>14</v>
      </c>
      <c r="AA3" s="47"/>
      <c r="AB3" s="42" t="s">
        <v>2</v>
      </c>
      <c r="AC3" s="43"/>
      <c r="AD3" s="6" t="s">
        <v>3</v>
      </c>
      <c r="AE3" s="6" t="s">
        <v>4</v>
      </c>
    </row>
    <row r="4" spans="1:31" s="8" customFormat="1" ht="15.75">
      <c r="A4" s="39"/>
      <c r="B4" s="30" t="s">
        <v>5</v>
      </c>
      <c r="C4" s="16" t="s">
        <v>21</v>
      </c>
      <c r="D4" s="40" t="s">
        <v>91</v>
      </c>
      <c r="E4" s="41"/>
      <c r="F4" s="40" t="s">
        <v>106</v>
      </c>
      <c r="G4" s="41"/>
      <c r="H4" s="40" t="s">
        <v>107</v>
      </c>
      <c r="I4" s="41"/>
      <c r="J4" s="40" t="s">
        <v>10</v>
      </c>
      <c r="K4" s="41"/>
      <c r="L4" s="40" t="s">
        <v>11</v>
      </c>
      <c r="M4" s="41"/>
      <c r="N4" s="40" t="s">
        <v>11</v>
      </c>
      <c r="O4" s="41"/>
      <c r="P4" s="40" t="s">
        <v>10</v>
      </c>
      <c r="Q4" s="41"/>
      <c r="R4" s="40" t="s">
        <v>11</v>
      </c>
      <c r="S4" s="41"/>
      <c r="T4" s="40" t="s">
        <v>10</v>
      </c>
      <c r="U4" s="41"/>
      <c r="V4" s="40" t="s">
        <v>11</v>
      </c>
      <c r="W4" s="41"/>
      <c r="X4" s="40" t="s">
        <v>11</v>
      </c>
      <c r="Y4" s="41"/>
      <c r="Z4" s="40" t="s">
        <v>10</v>
      </c>
      <c r="AA4" s="41"/>
      <c r="AB4" s="40" t="s">
        <v>10</v>
      </c>
      <c r="AC4" s="41"/>
      <c r="AD4" s="7" t="s">
        <v>6</v>
      </c>
      <c r="AE4" s="7" t="s">
        <v>6</v>
      </c>
    </row>
    <row r="5" spans="1:31" s="8" customFormat="1" ht="15.75">
      <c r="A5" s="39"/>
      <c r="B5" s="31"/>
      <c r="C5" s="16"/>
      <c r="D5" s="44">
        <v>39908</v>
      </c>
      <c r="E5" s="45"/>
      <c r="F5" s="40">
        <v>39934</v>
      </c>
      <c r="G5" s="41"/>
      <c r="H5" s="40">
        <v>39950</v>
      </c>
      <c r="I5" s="41"/>
      <c r="J5" s="40">
        <v>39978</v>
      </c>
      <c r="K5" s="41"/>
      <c r="L5" s="40">
        <v>39985</v>
      </c>
      <c r="M5" s="41"/>
      <c r="N5" s="40">
        <v>39999</v>
      </c>
      <c r="O5" s="41"/>
      <c r="P5" s="40">
        <v>40013</v>
      </c>
      <c r="Q5" s="41"/>
      <c r="R5" s="40">
        <v>40027</v>
      </c>
      <c r="S5" s="41"/>
      <c r="T5" s="40">
        <v>40034</v>
      </c>
      <c r="U5" s="41"/>
      <c r="V5" s="40">
        <v>40040</v>
      </c>
      <c r="W5" s="41"/>
      <c r="X5" s="40">
        <v>40048</v>
      </c>
      <c r="Y5" s="41"/>
      <c r="Z5" s="40">
        <v>40069</v>
      </c>
      <c r="AA5" s="41"/>
      <c r="AB5" s="40">
        <v>40090</v>
      </c>
      <c r="AC5" s="41"/>
      <c r="AD5" s="7" t="s">
        <v>7</v>
      </c>
      <c r="AE5" s="7" t="s">
        <v>8</v>
      </c>
    </row>
    <row r="6" spans="1:31" s="8" customFormat="1" ht="18" customHeight="1">
      <c r="A6" s="14">
        <v>1</v>
      </c>
      <c r="B6" s="20" t="s">
        <v>98</v>
      </c>
      <c r="C6" s="27" t="s">
        <v>94</v>
      </c>
      <c r="D6" s="11">
        <v>3</v>
      </c>
      <c r="E6" s="12">
        <f aca="true" t="shared" si="0" ref="E6:E23">(D6*1000)/67</f>
        <v>44.776119402985074</v>
      </c>
      <c r="F6" s="11">
        <v>5</v>
      </c>
      <c r="G6" s="12">
        <f aca="true" t="shared" si="1" ref="G6:G18">(F6*1000)/27</f>
        <v>185.1851851851852</v>
      </c>
      <c r="H6" s="11">
        <v>1</v>
      </c>
      <c r="I6" s="12">
        <f aca="true" t="shared" si="2" ref="I6:I12">(H6*1000)/48</f>
        <v>20.833333333333332</v>
      </c>
      <c r="J6" s="11"/>
      <c r="K6" s="9"/>
      <c r="L6" s="11"/>
      <c r="M6" s="12"/>
      <c r="N6" s="11"/>
      <c r="O6" s="12"/>
      <c r="P6" s="11"/>
      <c r="Q6" s="9"/>
      <c r="R6" s="11"/>
      <c r="S6" s="9"/>
      <c r="T6" s="11"/>
      <c r="U6" s="9"/>
      <c r="V6" s="11"/>
      <c r="W6" s="9"/>
      <c r="X6" s="11"/>
      <c r="Y6" s="9"/>
      <c r="Z6" s="11"/>
      <c r="AA6" s="12"/>
      <c r="AB6" s="11"/>
      <c r="AC6" s="9"/>
      <c r="AD6" s="9">
        <v>3</v>
      </c>
      <c r="AE6" s="13">
        <f aca="true" t="shared" si="3" ref="AE6:AE37">E6+G6+I6+K6+M6+O6+Q6+S6+U6+W6+Y6+AA6+AC6</f>
        <v>250.7946379215036</v>
      </c>
    </row>
    <row r="7" spans="1:31" s="8" customFormat="1" ht="18" customHeight="1">
      <c r="A7" s="14">
        <v>2</v>
      </c>
      <c r="B7" s="20" t="s">
        <v>73</v>
      </c>
      <c r="C7" s="25" t="s">
        <v>71</v>
      </c>
      <c r="D7" s="11">
        <v>14</v>
      </c>
      <c r="E7" s="12">
        <f t="shared" si="0"/>
        <v>208.955223880597</v>
      </c>
      <c r="F7" s="11">
        <v>8</v>
      </c>
      <c r="G7" s="12">
        <f t="shared" si="1"/>
        <v>296.2962962962963</v>
      </c>
      <c r="H7" s="11">
        <v>3</v>
      </c>
      <c r="I7" s="12">
        <f t="shared" si="2"/>
        <v>62.5</v>
      </c>
      <c r="J7" s="11"/>
      <c r="K7" s="12"/>
      <c r="L7" s="11"/>
      <c r="M7" s="12"/>
      <c r="N7" s="11"/>
      <c r="O7" s="12"/>
      <c r="P7" s="11"/>
      <c r="Q7" s="12"/>
      <c r="R7" s="11"/>
      <c r="S7" s="12"/>
      <c r="T7" s="11"/>
      <c r="U7" s="12"/>
      <c r="V7" s="11"/>
      <c r="W7" s="12"/>
      <c r="X7" s="11"/>
      <c r="Y7" s="12"/>
      <c r="Z7" s="11"/>
      <c r="AA7" s="12"/>
      <c r="AB7" s="11"/>
      <c r="AC7" s="12"/>
      <c r="AD7" s="9">
        <v>3</v>
      </c>
      <c r="AE7" s="13">
        <f t="shared" si="3"/>
        <v>567.7515201768933</v>
      </c>
    </row>
    <row r="8" spans="1:31" ht="18" customHeight="1">
      <c r="A8" s="14">
        <v>3</v>
      </c>
      <c r="B8" s="20" t="s">
        <v>74</v>
      </c>
      <c r="C8" s="27" t="s">
        <v>71</v>
      </c>
      <c r="D8" s="11">
        <v>7</v>
      </c>
      <c r="E8" s="12">
        <f t="shared" si="0"/>
        <v>104.4776119402985</v>
      </c>
      <c r="F8" s="11">
        <v>10</v>
      </c>
      <c r="G8" s="12">
        <f t="shared" si="1"/>
        <v>370.3703703703704</v>
      </c>
      <c r="H8" s="11">
        <v>5</v>
      </c>
      <c r="I8" s="12">
        <f t="shared" si="2"/>
        <v>104.16666666666667</v>
      </c>
      <c r="J8" s="11"/>
      <c r="K8" s="12"/>
      <c r="L8" s="11"/>
      <c r="M8" s="12"/>
      <c r="N8" s="11"/>
      <c r="O8" s="12"/>
      <c r="P8" s="11"/>
      <c r="Q8" s="12"/>
      <c r="R8" s="11"/>
      <c r="S8" s="12"/>
      <c r="T8" s="11"/>
      <c r="U8" s="12"/>
      <c r="V8" s="11"/>
      <c r="W8" s="12"/>
      <c r="X8" s="11"/>
      <c r="Y8" s="12"/>
      <c r="Z8" s="11"/>
      <c r="AA8" s="12"/>
      <c r="AB8" s="11"/>
      <c r="AC8" s="12"/>
      <c r="AD8" s="9">
        <v>3</v>
      </c>
      <c r="AE8" s="13">
        <f t="shared" si="3"/>
        <v>579.0146489773356</v>
      </c>
    </row>
    <row r="9" spans="1:31" ht="18" customHeight="1">
      <c r="A9" s="14">
        <v>4</v>
      </c>
      <c r="B9" s="20" t="s">
        <v>95</v>
      </c>
      <c r="C9" s="27" t="s">
        <v>94</v>
      </c>
      <c r="D9" s="11">
        <v>26</v>
      </c>
      <c r="E9" s="12">
        <f t="shared" si="0"/>
        <v>388.05970149253733</v>
      </c>
      <c r="F9" s="11">
        <v>5</v>
      </c>
      <c r="G9" s="12">
        <f t="shared" si="1"/>
        <v>185.1851851851852</v>
      </c>
      <c r="H9" s="11">
        <v>4</v>
      </c>
      <c r="I9" s="12">
        <f t="shared" si="2"/>
        <v>83.33333333333333</v>
      </c>
      <c r="J9" s="11"/>
      <c r="K9" s="9"/>
      <c r="L9" s="11"/>
      <c r="M9" s="12"/>
      <c r="N9" s="11"/>
      <c r="O9" s="12"/>
      <c r="P9" s="11"/>
      <c r="Q9" s="9"/>
      <c r="R9" s="11"/>
      <c r="S9" s="9"/>
      <c r="T9" s="11"/>
      <c r="U9" s="9"/>
      <c r="V9" s="11"/>
      <c r="W9" s="9"/>
      <c r="X9" s="11"/>
      <c r="Y9" s="9"/>
      <c r="Z9" s="11"/>
      <c r="AA9" s="12"/>
      <c r="AB9" s="11"/>
      <c r="AC9" s="9"/>
      <c r="AD9" s="9">
        <v>3</v>
      </c>
      <c r="AE9" s="13">
        <f t="shared" si="3"/>
        <v>656.5782200110559</v>
      </c>
    </row>
    <row r="10" spans="1:31" ht="18" customHeight="1">
      <c r="A10" s="14">
        <v>5</v>
      </c>
      <c r="B10" s="20" t="s">
        <v>43</v>
      </c>
      <c r="C10" s="25" t="s">
        <v>2</v>
      </c>
      <c r="D10" s="11">
        <v>6</v>
      </c>
      <c r="E10" s="12">
        <f t="shared" si="0"/>
        <v>89.55223880597015</v>
      </c>
      <c r="F10" s="11">
        <v>7</v>
      </c>
      <c r="G10" s="12">
        <f t="shared" si="1"/>
        <v>259.25925925925924</v>
      </c>
      <c r="H10" s="11">
        <v>24</v>
      </c>
      <c r="I10" s="12">
        <f t="shared" si="2"/>
        <v>500</v>
      </c>
      <c r="J10" s="11"/>
      <c r="K10" s="9"/>
      <c r="L10" s="11"/>
      <c r="M10" s="12"/>
      <c r="N10" s="11"/>
      <c r="O10" s="12"/>
      <c r="P10" s="11"/>
      <c r="Q10" s="9"/>
      <c r="R10" s="11"/>
      <c r="S10" s="9"/>
      <c r="T10" s="11"/>
      <c r="U10" s="9"/>
      <c r="V10" s="11"/>
      <c r="W10" s="9"/>
      <c r="X10" s="11"/>
      <c r="Y10" s="9"/>
      <c r="Z10" s="11"/>
      <c r="AA10" s="12"/>
      <c r="AB10" s="11"/>
      <c r="AC10" s="9"/>
      <c r="AD10" s="9">
        <v>3</v>
      </c>
      <c r="AE10" s="13">
        <f t="shared" si="3"/>
        <v>848.8114980652294</v>
      </c>
    </row>
    <row r="11" spans="1:31" ht="18" customHeight="1">
      <c r="A11" s="14">
        <v>6</v>
      </c>
      <c r="B11" s="20" t="s">
        <v>93</v>
      </c>
      <c r="C11" s="25" t="s">
        <v>94</v>
      </c>
      <c r="D11" s="11">
        <v>31</v>
      </c>
      <c r="E11" s="12">
        <f t="shared" si="0"/>
        <v>462.6865671641791</v>
      </c>
      <c r="F11" s="11">
        <v>1</v>
      </c>
      <c r="G11" s="12">
        <f t="shared" si="1"/>
        <v>37.03703703703704</v>
      </c>
      <c r="H11" s="11">
        <v>23</v>
      </c>
      <c r="I11" s="12">
        <f t="shared" si="2"/>
        <v>479.1666666666667</v>
      </c>
      <c r="J11" s="11"/>
      <c r="K11" s="9"/>
      <c r="L11" s="11"/>
      <c r="M11" s="12"/>
      <c r="N11" s="11"/>
      <c r="O11" s="12"/>
      <c r="P11" s="11"/>
      <c r="Q11" s="9"/>
      <c r="R11" s="11"/>
      <c r="S11" s="9"/>
      <c r="T11" s="11"/>
      <c r="U11" s="9"/>
      <c r="V11" s="11"/>
      <c r="W11" s="9"/>
      <c r="X11" s="11"/>
      <c r="Y11" s="9"/>
      <c r="Z11" s="11"/>
      <c r="AA11" s="12"/>
      <c r="AB11" s="11"/>
      <c r="AC11" s="9"/>
      <c r="AD11" s="9">
        <v>3</v>
      </c>
      <c r="AE11" s="13">
        <f t="shared" si="3"/>
        <v>978.8902708678829</v>
      </c>
    </row>
    <row r="12" spans="1:31" s="8" customFormat="1" ht="18" customHeight="1">
      <c r="A12" s="14">
        <v>7</v>
      </c>
      <c r="B12" s="20" t="s">
        <v>97</v>
      </c>
      <c r="C12" s="27" t="s">
        <v>94</v>
      </c>
      <c r="D12" s="11"/>
      <c r="E12" s="9"/>
      <c r="F12" s="11">
        <v>1</v>
      </c>
      <c r="G12" s="12">
        <f>(F12*1000)/27</f>
        <v>37.03703703703704</v>
      </c>
      <c r="H12" s="11">
        <v>16</v>
      </c>
      <c r="I12" s="12">
        <f t="shared" si="2"/>
        <v>333.3333333333333</v>
      </c>
      <c r="J12" s="11"/>
      <c r="K12" s="9"/>
      <c r="L12" s="11"/>
      <c r="M12" s="12"/>
      <c r="N12" s="11"/>
      <c r="O12" s="12"/>
      <c r="P12" s="11"/>
      <c r="Q12" s="9"/>
      <c r="R12" s="11"/>
      <c r="S12" s="9"/>
      <c r="T12" s="11"/>
      <c r="U12" s="9"/>
      <c r="V12" s="11"/>
      <c r="W12" s="9"/>
      <c r="X12" s="11"/>
      <c r="Y12" s="9"/>
      <c r="Z12" s="11"/>
      <c r="AA12" s="12"/>
      <c r="AB12" s="11"/>
      <c r="AC12" s="9"/>
      <c r="AD12" s="9">
        <v>2</v>
      </c>
      <c r="AE12" s="13">
        <f t="shared" si="3"/>
        <v>370.3703703703703</v>
      </c>
    </row>
    <row r="13" spans="1:31" s="8" customFormat="1" ht="18" customHeight="1">
      <c r="A13" s="14">
        <v>8</v>
      </c>
      <c r="B13" s="20" t="s">
        <v>64</v>
      </c>
      <c r="C13" s="25" t="s">
        <v>61</v>
      </c>
      <c r="D13" s="11">
        <v>22</v>
      </c>
      <c r="E13" s="12">
        <f t="shared" si="0"/>
        <v>328.35820895522386</v>
      </c>
      <c r="F13" s="11">
        <v>2</v>
      </c>
      <c r="G13" s="12">
        <f t="shared" si="1"/>
        <v>74.07407407407408</v>
      </c>
      <c r="H13" s="11"/>
      <c r="I13" s="12"/>
      <c r="J13" s="11"/>
      <c r="K13" s="9"/>
      <c r="L13" s="11"/>
      <c r="M13" s="12"/>
      <c r="N13" s="11"/>
      <c r="O13" s="12"/>
      <c r="P13" s="11"/>
      <c r="Q13" s="12"/>
      <c r="R13" s="11"/>
      <c r="S13" s="12"/>
      <c r="T13" s="11"/>
      <c r="U13" s="12"/>
      <c r="V13" s="11"/>
      <c r="W13" s="12"/>
      <c r="X13" s="11"/>
      <c r="Y13" s="12"/>
      <c r="Z13" s="11"/>
      <c r="AA13" s="12"/>
      <c r="AB13" s="11"/>
      <c r="AC13" s="12"/>
      <c r="AD13" s="9">
        <v>2</v>
      </c>
      <c r="AE13" s="13">
        <f t="shared" si="3"/>
        <v>402.43228302929793</v>
      </c>
    </row>
    <row r="14" spans="1:31" ht="18" customHeight="1">
      <c r="A14" s="14">
        <v>9</v>
      </c>
      <c r="B14" s="20" t="s">
        <v>51</v>
      </c>
      <c r="C14" s="25" t="s">
        <v>2</v>
      </c>
      <c r="D14" s="11">
        <v>19</v>
      </c>
      <c r="E14" s="12">
        <f t="shared" si="0"/>
        <v>283.5820895522388</v>
      </c>
      <c r="F14" s="11">
        <v>4</v>
      </c>
      <c r="G14" s="12">
        <f t="shared" si="1"/>
        <v>148.14814814814815</v>
      </c>
      <c r="H14" s="11"/>
      <c r="I14" s="12"/>
      <c r="J14" s="11"/>
      <c r="K14" s="9"/>
      <c r="L14" s="11"/>
      <c r="M14" s="12"/>
      <c r="N14" s="11"/>
      <c r="O14" s="12"/>
      <c r="P14" s="11"/>
      <c r="Q14" s="12"/>
      <c r="R14" s="11"/>
      <c r="S14" s="12"/>
      <c r="T14" s="11"/>
      <c r="U14" s="12"/>
      <c r="V14" s="11"/>
      <c r="W14" s="12"/>
      <c r="X14" s="11"/>
      <c r="Y14" s="12"/>
      <c r="Z14" s="11"/>
      <c r="AA14" s="12"/>
      <c r="AB14" s="11"/>
      <c r="AC14" s="12"/>
      <c r="AD14" s="9">
        <v>2</v>
      </c>
      <c r="AE14" s="13">
        <f t="shared" si="3"/>
        <v>431.73023770038697</v>
      </c>
    </row>
    <row r="15" spans="1:31" ht="18" customHeight="1">
      <c r="A15" s="14">
        <v>10</v>
      </c>
      <c r="B15" s="17" t="s">
        <v>65</v>
      </c>
      <c r="C15" s="25" t="s">
        <v>61</v>
      </c>
      <c r="D15" s="11">
        <v>1</v>
      </c>
      <c r="E15" s="12">
        <f t="shared" si="0"/>
        <v>14.925373134328359</v>
      </c>
      <c r="F15" s="11">
        <v>13</v>
      </c>
      <c r="G15" s="12">
        <f t="shared" si="1"/>
        <v>481.48148148148147</v>
      </c>
      <c r="H15" s="11"/>
      <c r="I15" s="12"/>
      <c r="J15" s="11"/>
      <c r="K15" s="9"/>
      <c r="L15" s="11"/>
      <c r="M15" s="12"/>
      <c r="N15" s="11"/>
      <c r="O15" s="12"/>
      <c r="P15" s="11"/>
      <c r="Q15" s="12"/>
      <c r="R15" s="11"/>
      <c r="S15" s="12"/>
      <c r="T15" s="11"/>
      <c r="U15" s="12"/>
      <c r="V15" s="11"/>
      <c r="W15" s="12"/>
      <c r="X15" s="11"/>
      <c r="Y15" s="12"/>
      <c r="Z15" s="11"/>
      <c r="AA15" s="12"/>
      <c r="AB15" s="11"/>
      <c r="AC15" s="12"/>
      <c r="AD15" s="9">
        <v>2</v>
      </c>
      <c r="AE15" s="13">
        <f t="shared" si="3"/>
        <v>496.40685461580983</v>
      </c>
    </row>
    <row r="16" spans="1:31" s="8" customFormat="1" ht="18" customHeight="1">
      <c r="A16" s="14">
        <v>11</v>
      </c>
      <c r="B16" s="24" t="s">
        <v>45</v>
      </c>
      <c r="C16" s="25" t="s">
        <v>2</v>
      </c>
      <c r="D16" s="11">
        <v>4</v>
      </c>
      <c r="E16" s="12">
        <f>(D16*1000)/67</f>
        <v>59.701492537313435</v>
      </c>
      <c r="F16" s="11"/>
      <c r="G16" s="12"/>
      <c r="H16" s="11">
        <v>22</v>
      </c>
      <c r="I16" s="12">
        <f>(H16*1000)/48</f>
        <v>458.3333333333333</v>
      </c>
      <c r="J16" s="11"/>
      <c r="K16" s="9"/>
      <c r="L16" s="11"/>
      <c r="M16" s="12"/>
      <c r="N16" s="11"/>
      <c r="O16" s="12"/>
      <c r="P16" s="11"/>
      <c r="Q16" s="12"/>
      <c r="R16" s="11"/>
      <c r="S16" s="12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9">
        <v>2</v>
      </c>
      <c r="AE16" s="13">
        <f t="shared" si="3"/>
        <v>518.0348258706467</v>
      </c>
    </row>
    <row r="17" spans="1:31" ht="18" customHeight="1">
      <c r="A17" s="14">
        <v>12</v>
      </c>
      <c r="B17" s="20" t="s">
        <v>31</v>
      </c>
      <c r="C17" s="25" t="s">
        <v>15</v>
      </c>
      <c r="D17" s="11">
        <v>33</v>
      </c>
      <c r="E17" s="12">
        <f>(D17*1000)/67</f>
        <v>492.53731343283584</v>
      </c>
      <c r="F17" s="11"/>
      <c r="G17" s="12"/>
      <c r="H17" s="11">
        <v>2</v>
      </c>
      <c r="I17" s="12">
        <f>(H17*1000)/48</f>
        <v>41.666666666666664</v>
      </c>
      <c r="J17" s="11"/>
      <c r="K17" s="9"/>
      <c r="L17" s="11"/>
      <c r="M17" s="12"/>
      <c r="N17" s="11"/>
      <c r="O17" s="12"/>
      <c r="P17" s="11"/>
      <c r="Q17" s="9"/>
      <c r="R17" s="11"/>
      <c r="S17" s="9"/>
      <c r="T17" s="11"/>
      <c r="U17" s="9"/>
      <c r="V17" s="11"/>
      <c r="W17" s="9"/>
      <c r="X17" s="11"/>
      <c r="Y17" s="9"/>
      <c r="Z17" s="11"/>
      <c r="AA17" s="12"/>
      <c r="AB17" s="11"/>
      <c r="AC17" s="9"/>
      <c r="AD17" s="9">
        <v>2</v>
      </c>
      <c r="AE17" s="13">
        <f t="shared" si="3"/>
        <v>534.2039800995025</v>
      </c>
    </row>
    <row r="18" spans="1:31" ht="18" customHeight="1">
      <c r="A18" s="14">
        <v>13</v>
      </c>
      <c r="B18" s="36" t="s">
        <v>40</v>
      </c>
      <c r="C18" s="25" t="s">
        <v>2</v>
      </c>
      <c r="D18" s="11">
        <v>20</v>
      </c>
      <c r="E18" s="12">
        <f t="shared" si="0"/>
        <v>298.5074626865672</v>
      </c>
      <c r="F18" s="11">
        <v>7</v>
      </c>
      <c r="G18" s="12">
        <f t="shared" si="1"/>
        <v>259.25925925925924</v>
      </c>
      <c r="H18" s="11"/>
      <c r="I18" s="12"/>
      <c r="J18" s="11"/>
      <c r="K18" s="9"/>
      <c r="L18" s="11"/>
      <c r="M18" s="12"/>
      <c r="N18" s="11"/>
      <c r="O18" s="12"/>
      <c r="P18" s="11"/>
      <c r="Q18" s="12"/>
      <c r="R18" s="11"/>
      <c r="S18" s="12"/>
      <c r="T18" s="11"/>
      <c r="U18" s="12"/>
      <c r="V18" s="11"/>
      <c r="W18" s="12"/>
      <c r="X18" s="11"/>
      <c r="Y18" s="12"/>
      <c r="Z18" s="11"/>
      <c r="AA18" s="12"/>
      <c r="AB18" s="11"/>
      <c r="AC18" s="12"/>
      <c r="AD18" s="9">
        <v>2</v>
      </c>
      <c r="AE18" s="13">
        <f t="shared" si="3"/>
        <v>557.7667219458265</v>
      </c>
    </row>
    <row r="19" spans="1:31" ht="18" customHeight="1">
      <c r="A19" s="14">
        <v>14</v>
      </c>
      <c r="B19" s="20" t="s">
        <v>76</v>
      </c>
      <c r="C19" s="25" t="s">
        <v>71</v>
      </c>
      <c r="D19" s="11"/>
      <c r="E19" s="12"/>
      <c r="F19" s="11">
        <v>10</v>
      </c>
      <c r="G19" s="12">
        <f>(F19*1000)/27</f>
        <v>370.3703703703704</v>
      </c>
      <c r="H19" s="11">
        <v>11</v>
      </c>
      <c r="I19" s="12">
        <f>(H19*1000)/48</f>
        <v>229.16666666666666</v>
      </c>
      <c r="J19" s="11"/>
      <c r="K19" s="9"/>
      <c r="L19" s="11"/>
      <c r="M19" s="12"/>
      <c r="N19" s="11"/>
      <c r="O19" s="12"/>
      <c r="P19" s="11"/>
      <c r="Q19" s="12"/>
      <c r="R19" s="11"/>
      <c r="S19" s="12"/>
      <c r="T19" s="11"/>
      <c r="U19" s="12"/>
      <c r="V19" s="11"/>
      <c r="W19" s="12"/>
      <c r="X19" s="11"/>
      <c r="Y19" s="12"/>
      <c r="Z19" s="11"/>
      <c r="AA19" s="12"/>
      <c r="AB19" s="11"/>
      <c r="AC19" s="12"/>
      <c r="AD19" s="9">
        <v>2</v>
      </c>
      <c r="AE19" s="13">
        <f t="shared" si="3"/>
        <v>599.5370370370371</v>
      </c>
    </row>
    <row r="20" spans="1:31" ht="18" customHeight="1">
      <c r="A20" s="14">
        <v>15</v>
      </c>
      <c r="B20" s="20" t="s">
        <v>72</v>
      </c>
      <c r="C20" s="25" t="s">
        <v>71</v>
      </c>
      <c r="D20" s="11"/>
      <c r="E20" s="12"/>
      <c r="F20" s="11">
        <v>9</v>
      </c>
      <c r="G20" s="12">
        <f>(F20*1000)/27</f>
        <v>333.3333333333333</v>
      </c>
      <c r="H20" s="11">
        <v>13</v>
      </c>
      <c r="I20" s="12">
        <f>(H20*1000)/48</f>
        <v>270.8333333333333</v>
      </c>
      <c r="J20" s="11"/>
      <c r="K20" s="9"/>
      <c r="L20" s="11"/>
      <c r="M20" s="12"/>
      <c r="N20" s="11"/>
      <c r="O20" s="12"/>
      <c r="P20" s="11"/>
      <c r="Q20" s="12"/>
      <c r="R20" s="11"/>
      <c r="S20" s="12"/>
      <c r="T20" s="11"/>
      <c r="U20" s="12"/>
      <c r="V20" s="11"/>
      <c r="W20" s="12"/>
      <c r="X20" s="11"/>
      <c r="Y20" s="12"/>
      <c r="Z20" s="11"/>
      <c r="AA20" s="12"/>
      <c r="AB20" s="11"/>
      <c r="AC20" s="12"/>
      <c r="AD20" s="9">
        <v>2</v>
      </c>
      <c r="AE20" s="13">
        <f t="shared" si="3"/>
        <v>604.1666666666666</v>
      </c>
    </row>
    <row r="21" spans="1:31" s="8" customFormat="1" ht="18" customHeight="1">
      <c r="A21" s="14">
        <v>16</v>
      </c>
      <c r="B21" s="20" t="s">
        <v>66</v>
      </c>
      <c r="C21" s="27" t="s">
        <v>61</v>
      </c>
      <c r="D21" s="11">
        <v>21</v>
      </c>
      <c r="E21" s="12">
        <f>(D21*1000)/67</f>
        <v>313.43283582089555</v>
      </c>
      <c r="F21" s="11"/>
      <c r="G21" s="12"/>
      <c r="H21" s="11">
        <v>14</v>
      </c>
      <c r="I21" s="12">
        <f>(H21*1000)/48</f>
        <v>291.6666666666667</v>
      </c>
      <c r="J21" s="11"/>
      <c r="K21" s="9"/>
      <c r="L21" s="11"/>
      <c r="M21" s="12"/>
      <c r="N21" s="11"/>
      <c r="O21" s="12"/>
      <c r="P21" s="11"/>
      <c r="Q21" s="12"/>
      <c r="R21" s="11"/>
      <c r="S21" s="12"/>
      <c r="T21" s="11"/>
      <c r="U21" s="12"/>
      <c r="V21" s="11"/>
      <c r="W21" s="12"/>
      <c r="X21" s="11"/>
      <c r="Y21" s="12"/>
      <c r="Z21" s="11"/>
      <c r="AA21" s="12"/>
      <c r="AB21" s="11"/>
      <c r="AC21" s="12"/>
      <c r="AD21" s="9">
        <v>2</v>
      </c>
      <c r="AE21" s="13">
        <f t="shared" si="3"/>
        <v>605.0995024875622</v>
      </c>
    </row>
    <row r="22" spans="1:31" s="8" customFormat="1" ht="18" customHeight="1">
      <c r="A22" s="14">
        <v>17</v>
      </c>
      <c r="B22" s="35" t="s">
        <v>77</v>
      </c>
      <c r="C22" s="25" t="s">
        <v>71</v>
      </c>
      <c r="D22" s="11"/>
      <c r="E22" s="12"/>
      <c r="F22" s="11">
        <v>8</v>
      </c>
      <c r="G22" s="12">
        <f>(F22*1000)/27</f>
        <v>296.2962962962963</v>
      </c>
      <c r="H22" s="11">
        <v>21</v>
      </c>
      <c r="I22" s="12">
        <f>(H22*1000)/48</f>
        <v>437.5</v>
      </c>
      <c r="J22" s="11"/>
      <c r="K22" s="9"/>
      <c r="L22" s="11"/>
      <c r="M22" s="12"/>
      <c r="N22" s="11"/>
      <c r="O22" s="12"/>
      <c r="P22" s="11"/>
      <c r="Q22" s="12"/>
      <c r="R22" s="11"/>
      <c r="S22" s="12"/>
      <c r="T22" s="11"/>
      <c r="U22" s="12"/>
      <c r="V22" s="11"/>
      <c r="W22" s="12"/>
      <c r="X22" s="11"/>
      <c r="Y22" s="12"/>
      <c r="Z22" s="11"/>
      <c r="AA22" s="12"/>
      <c r="AB22" s="11"/>
      <c r="AC22" s="12"/>
      <c r="AD22" s="9">
        <v>2</v>
      </c>
      <c r="AE22" s="13">
        <f t="shared" si="3"/>
        <v>733.7962962962963</v>
      </c>
    </row>
    <row r="23" spans="1:31" ht="18" customHeight="1">
      <c r="A23" s="14">
        <v>18</v>
      </c>
      <c r="B23" s="17" t="s">
        <v>55</v>
      </c>
      <c r="C23" s="25" t="s">
        <v>54</v>
      </c>
      <c r="D23" s="11">
        <v>2</v>
      </c>
      <c r="E23" s="12">
        <f t="shared" si="0"/>
        <v>29.850746268656717</v>
      </c>
      <c r="F23" s="11"/>
      <c r="G23" s="12"/>
      <c r="H23" s="11"/>
      <c r="I23" s="12"/>
      <c r="J23" s="11"/>
      <c r="K23" s="9"/>
      <c r="L23" s="11"/>
      <c r="M23" s="12"/>
      <c r="N23" s="11"/>
      <c r="O23" s="12"/>
      <c r="P23" s="11"/>
      <c r="Q23" s="12"/>
      <c r="R23" s="11"/>
      <c r="S23" s="12"/>
      <c r="T23" s="11"/>
      <c r="U23" s="12"/>
      <c r="V23" s="11"/>
      <c r="W23" s="12"/>
      <c r="X23" s="11"/>
      <c r="Y23" s="12"/>
      <c r="Z23" s="11"/>
      <c r="AA23" s="12"/>
      <c r="AB23" s="11"/>
      <c r="AC23" s="12"/>
      <c r="AD23" s="9">
        <v>1</v>
      </c>
      <c r="AE23" s="13">
        <f t="shared" si="3"/>
        <v>29.850746268656717</v>
      </c>
    </row>
    <row r="24" spans="1:31" ht="18" customHeight="1">
      <c r="A24" s="14">
        <v>19</v>
      </c>
      <c r="B24" s="32" t="s">
        <v>35</v>
      </c>
      <c r="C24" s="25" t="s">
        <v>15</v>
      </c>
      <c r="D24" s="11"/>
      <c r="E24" s="12"/>
      <c r="F24" s="11"/>
      <c r="G24" s="12"/>
      <c r="H24" s="11">
        <v>6</v>
      </c>
      <c r="I24" s="12">
        <f>(H24*1000)/48</f>
        <v>125</v>
      </c>
      <c r="J24" s="11"/>
      <c r="K24" s="9"/>
      <c r="L24" s="11"/>
      <c r="M24" s="12"/>
      <c r="N24" s="11"/>
      <c r="O24" s="12"/>
      <c r="P24" s="11"/>
      <c r="Q24" s="9"/>
      <c r="R24" s="11"/>
      <c r="S24" s="9"/>
      <c r="T24" s="11"/>
      <c r="U24" s="9"/>
      <c r="V24" s="11"/>
      <c r="W24" s="9"/>
      <c r="X24" s="11"/>
      <c r="Y24" s="9"/>
      <c r="Z24" s="11"/>
      <c r="AA24" s="12"/>
      <c r="AB24" s="11"/>
      <c r="AC24" s="9"/>
      <c r="AD24" s="9">
        <v>1</v>
      </c>
      <c r="AE24" s="13">
        <f t="shared" si="3"/>
        <v>125</v>
      </c>
    </row>
    <row r="25" spans="1:31" ht="18" customHeight="1">
      <c r="A25" s="14">
        <v>20</v>
      </c>
      <c r="B25" s="24" t="s">
        <v>48</v>
      </c>
      <c r="C25" s="25" t="s">
        <v>2</v>
      </c>
      <c r="D25" s="11"/>
      <c r="E25" s="12"/>
      <c r="F25" s="11"/>
      <c r="G25" s="9"/>
      <c r="H25" s="11">
        <v>7</v>
      </c>
      <c r="I25" s="12">
        <f>(H25*1000)/48</f>
        <v>145.83333333333334</v>
      </c>
      <c r="J25" s="11"/>
      <c r="K25" s="9"/>
      <c r="L25" s="11"/>
      <c r="M25" s="12"/>
      <c r="N25" s="11"/>
      <c r="O25" s="12"/>
      <c r="P25" s="11"/>
      <c r="Q25" s="9"/>
      <c r="R25" s="11"/>
      <c r="S25" s="9"/>
      <c r="T25" s="11"/>
      <c r="U25" s="9"/>
      <c r="V25" s="11"/>
      <c r="W25" s="9"/>
      <c r="X25" s="11"/>
      <c r="Y25" s="9"/>
      <c r="Z25" s="11"/>
      <c r="AA25" s="12"/>
      <c r="AB25" s="11"/>
      <c r="AC25" s="9"/>
      <c r="AD25" s="9">
        <v>1</v>
      </c>
      <c r="AE25" s="13">
        <f t="shared" si="3"/>
        <v>145.83333333333334</v>
      </c>
    </row>
    <row r="26" spans="1:31" ht="18" customHeight="1">
      <c r="A26" s="14">
        <v>21</v>
      </c>
      <c r="B26" s="20" t="s">
        <v>50</v>
      </c>
      <c r="C26" s="25" t="s">
        <v>2</v>
      </c>
      <c r="D26" s="11"/>
      <c r="E26" s="12"/>
      <c r="F26" s="11">
        <v>4</v>
      </c>
      <c r="G26" s="12">
        <f>(F26*1000)/27</f>
        <v>148.14814814814815</v>
      </c>
      <c r="H26" s="11"/>
      <c r="I26" s="12"/>
      <c r="J26" s="11"/>
      <c r="K26" s="9"/>
      <c r="L26" s="11"/>
      <c r="M26" s="12"/>
      <c r="N26" s="11"/>
      <c r="O26" s="12"/>
      <c r="P26" s="11"/>
      <c r="Q26" s="9"/>
      <c r="R26" s="11"/>
      <c r="S26" s="9"/>
      <c r="T26" s="11"/>
      <c r="U26" s="9"/>
      <c r="V26" s="11"/>
      <c r="W26" s="9"/>
      <c r="X26" s="11"/>
      <c r="Y26" s="9"/>
      <c r="Z26" s="11"/>
      <c r="AA26" s="12"/>
      <c r="AB26" s="11"/>
      <c r="AC26" s="9"/>
      <c r="AD26" s="9">
        <v>1</v>
      </c>
      <c r="AE26" s="13">
        <f t="shared" si="3"/>
        <v>148.14814814814815</v>
      </c>
    </row>
    <row r="27" spans="1:31" s="8" customFormat="1" ht="18" customHeight="1">
      <c r="A27" s="14">
        <v>22</v>
      </c>
      <c r="B27" s="20" t="s">
        <v>47</v>
      </c>
      <c r="C27" s="25" t="s">
        <v>2</v>
      </c>
      <c r="D27" s="11">
        <v>10</v>
      </c>
      <c r="E27" s="12">
        <f>(D27*1000)/67</f>
        <v>149.2537313432836</v>
      </c>
      <c r="F27" s="11"/>
      <c r="G27" s="12"/>
      <c r="H27" s="11"/>
      <c r="I27" s="12"/>
      <c r="J27" s="11"/>
      <c r="K27" s="9"/>
      <c r="L27" s="11"/>
      <c r="M27" s="12"/>
      <c r="N27" s="11"/>
      <c r="O27" s="12"/>
      <c r="P27" s="11"/>
      <c r="Q27" s="9"/>
      <c r="R27" s="11"/>
      <c r="S27" s="9"/>
      <c r="T27" s="11"/>
      <c r="U27" s="9"/>
      <c r="V27" s="11"/>
      <c r="W27" s="9"/>
      <c r="X27" s="11"/>
      <c r="Y27" s="9"/>
      <c r="Z27" s="11"/>
      <c r="AA27" s="12"/>
      <c r="AB27" s="11"/>
      <c r="AC27" s="9"/>
      <c r="AD27" s="9">
        <v>1</v>
      </c>
      <c r="AE27" s="13">
        <f t="shared" si="3"/>
        <v>149.2537313432836</v>
      </c>
    </row>
    <row r="28" spans="1:31" s="8" customFormat="1" ht="18" customHeight="1">
      <c r="A28" s="14">
        <v>23</v>
      </c>
      <c r="B28" s="20" t="s">
        <v>104</v>
      </c>
      <c r="C28" s="25" t="s">
        <v>94</v>
      </c>
      <c r="D28" s="11"/>
      <c r="E28" s="9"/>
      <c r="F28" s="11"/>
      <c r="G28" s="12"/>
      <c r="H28" s="11">
        <v>8</v>
      </c>
      <c r="I28" s="12">
        <f>(H28*1000)/48</f>
        <v>166.66666666666666</v>
      </c>
      <c r="J28" s="11"/>
      <c r="K28" s="9"/>
      <c r="L28" s="11"/>
      <c r="M28" s="12"/>
      <c r="N28" s="11"/>
      <c r="O28" s="12"/>
      <c r="P28" s="11"/>
      <c r="Q28" s="9"/>
      <c r="R28" s="11"/>
      <c r="S28" s="9"/>
      <c r="T28" s="11"/>
      <c r="U28" s="9"/>
      <c r="V28" s="11"/>
      <c r="W28" s="9"/>
      <c r="X28" s="11"/>
      <c r="Y28" s="9"/>
      <c r="Z28" s="11"/>
      <c r="AA28" s="12"/>
      <c r="AB28" s="11"/>
      <c r="AC28" s="9"/>
      <c r="AD28" s="9">
        <v>1</v>
      </c>
      <c r="AE28" s="13">
        <f t="shared" si="3"/>
        <v>166.66666666666666</v>
      </c>
    </row>
    <row r="29" spans="1:31" ht="18" customHeight="1">
      <c r="A29" s="14">
        <v>24</v>
      </c>
      <c r="B29" s="20" t="s">
        <v>25</v>
      </c>
      <c r="C29" s="25" t="s">
        <v>15</v>
      </c>
      <c r="D29" s="11"/>
      <c r="E29" s="12"/>
      <c r="F29" s="11"/>
      <c r="G29" s="12"/>
      <c r="H29" s="11">
        <v>9</v>
      </c>
      <c r="I29" s="12">
        <f>(H29*1000)/48</f>
        <v>187.5</v>
      </c>
      <c r="J29" s="11"/>
      <c r="K29" s="9"/>
      <c r="L29" s="11"/>
      <c r="M29" s="12"/>
      <c r="N29" s="11"/>
      <c r="O29" s="12"/>
      <c r="P29" s="11"/>
      <c r="Q29" s="9"/>
      <c r="R29" s="11"/>
      <c r="S29" s="9"/>
      <c r="T29" s="11"/>
      <c r="U29" s="9"/>
      <c r="V29" s="11"/>
      <c r="W29" s="9"/>
      <c r="X29" s="11"/>
      <c r="Y29" s="9"/>
      <c r="Z29" s="11"/>
      <c r="AA29" s="12"/>
      <c r="AB29" s="11"/>
      <c r="AC29" s="9"/>
      <c r="AD29" s="9">
        <v>1</v>
      </c>
      <c r="AE29" s="13">
        <f t="shared" si="3"/>
        <v>187.5</v>
      </c>
    </row>
    <row r="30" spans="1:31" ht="18" customHeight="1">
      <c r="A30" s="14">
        <v>25</v>
      </c>
      <c r="B30" s="20" t="s">
        <v>85</v>
      </c>
      <c r="C30" s="25" t="s">
        <v>79</v>
      </c>
      <c r="D30" s="11"/>
      <c r="E30" s="12"/>
      <c r="F30" s="11"/>
      <c r="G30" s="12"/>
      <c r="H30" s="11">
        <v>10</v>
      </c>
      <c r="I30" s="12">
        <f>(H30*1000)/48</f>
        <v>208.33333333333334</v>
      </c>
      <c r="J30" s="11"/>
      <c r="K30" s="9"/>
      <c r="L30" s="11"/>
      <c r="M30" s="12"/>
      <c r="N30" s="11"/>
      <c r="O30" s="12"/>
      <c r="P30" s="11"/>
      <c r="Q30" s="9"/>
      <c r="R30" s="11"/>
      <c r="S30" s="9"/>
      <c r="T30" s="11"/>
      <c r="U30" s="9"/>
      <c r="V30" s="11"/>
      <c r="W30" s="9"/>
      <c r="X30" s="11"/>
      <c r="Y30" s="9"/>
      <c r="Z30" s="11"/>
      <c r="AA30" s="12"/>
      <c r="AB30" s="11"/>
      <c r="AC30" s="9"/>
      <c r="AD30" s="9">
        <v>1</v>
      </c>
      <c r="AE30" s="13">
        <f t="shared" si="3"/>
        <v>208.33333333333334</v>
      </c>
    </row>
    <row r="31" spans="1:31" ht="18" customHeight="1">
      <c r="A31" s="14">
        <v>26</v>
      </c>
      <c r="B31" s="17" t="s">
        <v>27</v>
      </c>
      <c r="C31" s="25" t="s">
        <v>15</v>
      </c>
      <c r="D31" s="11"/>
      <c r="E31" s="12"/>
      <c r="F31" s="11">
        <v>6</v>
      </c>
      <c r="G31" s="12">
        <f>(F31*1000)/27</f>
        <v>222.22222222222223</v>
      </c>
      <c r="H31" s="11"/>
      <c r="I31" s="12"/>
      <c r="J31" s="11"/>
      <c r="K31" s="9"/>
      <c r="L31" s="11"/>
      <c r="M31" s="12"/>
      <c r="N31" s="11"/>
      <c r="O31" s="12"/>
      <c r="P31" s="11"/>
      <c r="Q31" s="9"/>
      <c r="R31" s="11"/>
      <c r="S31" s="9"/>
      <c r="T31" s="11"/>
      <c r="U31" s="9"/>
      <c r="V31" s="11"/>
      <c r="W31" s="9"/>
      <c r="X31" s="11"/>
      <c r="Y31" s="9"/>
      <c r="Z31" s="11"/>
      <c r="AA31" s="12"/>
      <c r="AB31" s="11"/>
      <c r="AC31" s="9"/>
      <c r="AD31" s="9">
        <v>1</v>
      </c>
      <c r="AE31" s="13">
        <f t="shared" si="3"/>
        <v>222.22222222222223</v>
      </c>
    </row>
    <row r="32" spans="1:31" ht="18" customHeight="1">
      <c r="A32" s="14">
        <v>27</v>
      </c>
      <c r="B32" s="20" t="s">
        <v>103</v>
      </c>
      <c r="C32" s="25" t="s">
        <v>94</v>
      </c>
      <c r="D32" s="11"/>
      <c r="E32" s="9"/>
      <c r="F32" s="11">
        <v>6</v>
      </c>
      <c r="G32" s="12">
        <f>(F32*1000)/27</f>
        <v>222.22222222222223</v>
      </c>
      <c r="H32" s="11"/>
      <c r="I32" s="12"/>
      <c r="J32" s="11"/>
      <c r="K32" s="9"/>
      <c r="L32" s="11"/>
      <c r="M32" s="12"/>
      <c r="N32" s="11"/>
      <c r="O32" s="12"/>
      <c r="P32" s="11"/>
      <c r="Q32" s="9"/>
      <c r="R32" s="11"/>
      <c r="S32" s="9"/>
      <c r="T32" s="11"/>
      <c r="U32" s="9"/>
      <c r="V32" s="11"/>
      <c r="W32" s="9"/>
      <c r="X32" s="11"/>
      <c r="Y32" s="9"/>
      <c r="Z32" s="11"/>
      <c r="AA32" s="12"/>
      <c r="AB32" s="11"/>
      <c r="AC32" s="9"/>
      <c r="AD32" s="9">
        <v>1</v>
      </c>
      <c r="AE32" s="13">
        <f t="shared" si="3"/>
        <v>222.22222222222223</v>
      </c>
    </row>
    <row r="33" spans="1:31" s="8" customFormat="1" ht="18" customHeight="1">
      <c r="A33" s="14">
        <v>28</v>
      </c>
      <c r="B33" s="20" t="s">
        <v>39</v>
      </c>
      <c r="C33" s="25" t="s">
        <v>37</v>
      </c>
      <c r="D33" s="11"/>
      <c r="E33" s="12"/>
      <c r="F33" s="11"/>
      <c r="G33" s="12"/>
      <c r="H33" s="11">
        <v>12</v>
      </c>
      <c r="I33" s="12">
        <f>(H33*1000)/48</f>
        <v>250</v>
      </c>
      <c r="J33" s="11"/>
      <c r="K33" s="9"/>
      <c r="L33" s="11"/>
      <c r="M33" s="12"/>
      <c r="N33" s="11"/>
      <c r="O33" s="12"/>
      <c r="P33" s="11"/>
      <c r="Q33" s="12"/>
      <c r="R33" s="11"/>
      <c r="S33" s="12"/>
      <c r="T33" s="11"/>
      <c r="U33" s="12"/>
      <c r="V33" s="11"/>
      <c r="W33" s="12"/>
      <c r="X33" s="11"/>
      <c r="Y33" s="12"/>
      <c r="Z33" s="11"/>
      <c r="AA33" s="12"/>
      <c r="AB33" s="11"/>
      <c r="AC33" s="12"/>
      <c r="AD33" s="9">
        <v>1</v>
      </c>
      <c r="AE33" s="13">
        <f t="shared" si="3"/>
        <v>250</v>
      </c>
    </row>
    <row r="34" spans="1:31" s="8" customFormat="1" ht="18" customHeight="1">
      <c r="A34" s="14">
        <v>29</v>
      </c>
      <c r="B34" s="19" t="s">
        <v>44</v>
      </c>
      <c r="C34" s="25" t="s">
        <v>2</v>
      </c>
      <c r="D34" s="11"/>
      <c r="E34" s="12"/>
      <c r="F34" s="11"/>
      <c r="G34" s="12"/>
      <c r="H34" s="11">
        <v>15</v>
      </c>
      <c r="I34" s="12">
        <f>(H34*1000)/48</f>
        <v>312.5</v>
      </c>
      <c r="J34" s="11"/>
      <c r="K34" s="9"/>
      <c r="L34" s="11"/>
      <c r="M34" s="12"/>
      <c r="N34" s="11"/>
      <c r="O34" s="12"/>
      <c r="P34" s="11"/>
      <c r="Q34" s="9"/>
      <c r="R34" s="11"/>
      <c r="S34" s="9"/>
      <c r="T34" s="11"/>
      <c r="U34" s="9"/>
      <c r="V34" s="11"/>
      <c r="W34" s="9"/>
      <c r="X34" s="11"/>
      <c r="Y34" s="9"/>
      <c r="Z34" s="11"/>
      <c r="AA34" s="12"/>
      <c r="AB34" s="11"/>
      <c r="AC34" s="9"/>
      <c r="AD34" s="9">
        <v>1</v>
      </c>
      <c r="AE34" s="13">
        <f t="shared" si="3"/>
        <v>312.5</v>
      </c>
    </row>
    <row r="35" spans="1:31" s="8" customFormat="1" ht="18" customHeight="1">
      <c r="A35" s="14">
        <v>30</v>
      </c>
      <c r="B35" s="20" t="s">
        <v>75</v>
      </c>
      <c r="C35" s="27" t="s">
        <v>71</v>
      </c>
      <c r="D35" s="11"/>
      <c r="E35" s="12"/>
      <c r="F35" s="11">
        <v>9</v>
      </c>
      <c r="G35" s="12">
        <f>(F35*1000)/27</f>
        <v>333.3333333333333</v>
      </c>
      <c r="H35" s="11"/>
      <c r="I35" s="12"/>
      <c r="J35" s="11"/>
      <c r="K35" s="9"/>
      <c r="L35" s="11"/>
      <c r="M35" s="12"/>
      <c r="N35" s="11"/>
      <c r="O35" s="12"/>
      <c r="P35" s="11"/>
      <c r="Q35" s="12"/>
      <c r="R35" s="11"/>
      <c r="S35" s="12"/>
      <c r="T35" s="11"/>
      <c r="U35" s="12"/>
      <c r="V35" s="11"/>
      <c r="W35" s="12"/>
      <c r="X35" s="11"/>
      <c r="Y35" s="12"/>
      <c r="Z35" s="11"/>
      <c r="AA35" s="12"/>
      <c r="AB35" s="11"/>
      <c r="AC35" s="12"/>
      <c r="AD35" s="9">
        <v>1</v>
      </c>
      <c r="AE35" s="13">
        <f t="shared" si="3"/>
        <v>333.3333333333333</v>
      </c>
    </row>
    <row r="36" spans="1:31" s="8" customFormat="1" ht="18" customHeight="1">
      <c r="A36" s="14">
        <v>31</v>
      </c>
      <c r="B36" s="20" t="s">
        <v>78</v>
      </c>
      <c r="C36" s="25" t="s">
        <v>79</v>
      </c>
      <c r="D36" s="11">
        <v>23</v>
      </c>
      <c r="E36" s="12">
        <f>(D36*1000)/67</f>
        <v>343.2835820895522</v>
      </c>
      <c r="F36" s="11"/>
      <c r="G36" s="12"/>
      <c r="H36" s="11"/>
      <c r="I36" s="12"/>
      <c r="J36" s="11"/>
      <c r="K36" s="9"/>
      <c r="L36" s="11"/>
      <c r="M36" s="12"/>
      <c r="N36" s="11"/>
      <c r="O36" s="12"/>
      <c r="P36" s="11"/>
      <c r="Q36" s="9"/>
      <c r="R36" s="11"/>
      <c r="S36" s="9"/>
      <c r="T36" s="11"/>
      <c r="U36" s="9"/>
      <c r="V36" s="11"/>
      <c r="W36" s="9"/>
      <c r="X36" s="11"/>
      <c r="Y36" s="9"/>
      <c r="Z36" s="11"/>
      <c r="AA36" s="12"/>
      <c r="AB36" s="11"/>
      <c r="AC36" s="9"/>
      <c r="AD36" s="9">
        <v>1</v>
      </c>
      <c r="AE36" s="13">
        <f t="shared" si="3"/>
        <v>343.2835820895522</v>
      </c>
    </row>
    <row r="37" spans="1:31" s="8" customFormat="1" ht="18" customHeight="1">
      <c r="A37" s="14">
        <v>32</v>
      </c>
      <c r="B37" s="20" t="s">
        <v>52</v>
      </c>
      <c r="C37" s="25" t="s">
        <v>2</v>
      </c>
      <c r="D37" s="11"/>
      <c r="E37" s="12"/>
      <c r="F37" s="11"/>
      <c r="G37" s="12"/>
      <c r="H37" s="11">
        <v>17</v>
      </c>
      <c r="I37" s="12">
        <f>(H37*1000)/48</f>
        <v>354.1666666666667</v>
      </c>
      <c r="J37" s="11"/>
      <c r="K37" s="9"/>
      <c r="L37" s="11"/>
      <c r="M37" s="12"/>
      <c r="N37" s="11"/>
      <c r="O37" s="12"/>
      <c r="P37" s="11"/>
      <c r="Q37" s="12"/>
      <c r="R37" s="11"/>
      <c r="S37" s="12"/>
      <c r="T37" s="11"/>
      <c r="U37" s="12"/>
      <c r="V37" s="11"/>
      <c r="W37" s="12"/>
      <c r="X37" s="11"/>
      <c r="Y37" s="12"/>
      <c r="Z37" s="11"/>
      <c r="AA37" s="12"/>
      <c r="AB37" s="11"/>
      <c r="AC37" s="12"/>
      <c r="AD37" s="9">
        <v>1</v>
      </c>
      <c r="AE37" s="13">
        <f t="shared" si="3"/>
        <v>354.1666666666667</v>
      </c>
    </row>
    <row r="38" spans="1:31" s="8" customFormat="1" ht="18" customHeight="1">
      <c r="A38" s="14">
        <v>33</v>
      </c>
      <c r="B38" s="32" t="s">
        <v>26</v>
      </c>
      <c r="C38" s="25" t="s">
        <v>15</v>
      </c>
      <c r="D38" s="11"/>
      <c r="E38" s="12"/>
      <c r="F38" s="11"/>
      <c r="G38" s="12"/>
      <c r="H38" s="11">
        <v>18</v>
      </c>
      <c r="I38" s="12">
        <f>(H38*1000)/48</f>
        <v>375</v>
      </c>
      <c r="J38" s="11"/>
      <c r="K38" s="9"/>
      <c r="L38" s="11"/>
      <c r="M38" s="12"/>
      <c r="N38" s="11"/>
      <c r="O38" s="12"/>
      <c r="P38" s="11"/>
      <c r="Q38" s="9"/>
      <c r="R38" s="11"/>
      <c r="S38" s="9"/>
      <c r="T38" s="11"/>
      <c r="U38" s="9"/>
      <c r="V38" s="11"/>
      <c r="W38" s="9"/>
      <c r="X38" s="11"/>
      <c r="Y38" s="9"/>
      <c r="Z38" s="11"/>
      <c r="AA38" s="12"/>
      <c r="AB38" s="11"/>
      <c r="AC38" s="9"/>
      <c r="AD38" s="9">
        <v>1</v>
      </c>
      <c r="AE38" s="13">
        <f aca="true" t="shared" si="4" ref="AE38:AE69">E38+G38+I38+K38+M38+O38+Q38+S38+U38+W38+Y38+AA38+AC38</f>
        <v>375</v>
      </c>
    </row>
    <row r="39" spans="1:31" s="8" customFormat="1" ht="18" customHeight="1">
      <c r="A39" s="14">
        <v>34</v>
      </c>
      <c r="B39" s="20" t="s">
        <v>24</v>
      </c>
      <c r="C39" s="25" t="s">
        <v>15</v>
      </c>
      <c r="D39" s="11"/>
      <c r="E39" s="12"/>
      <c r="F39" s="11"/>
      <c r="G39" s="12"/>
      <c r="H39" s="11">
        <v>19</v>
      </c>
      <c r="I39" s="12">
        <f>(H39*1000)/48</f>
        <v>395.8333333333333</v>
      </c>
      <c r="J39" s="11"/>
      <c r="K39" s="9"/>
      <c r="L39" s="11"/>
      <c r="M39" s="12"/>
      <c r="N39" s="11"/>
      <c r="O39" s="12"/>
      <c r="P39" s="11"/>
      <c r="Q39" s="12"/>
      <c r="R39" s="11"/>
      <c r="S39" s="12"/>
      <c r="T39" s="11"/>
      <c r="U39" s="12"/>
      <c r="V39" s="11"/>
      <c r="W39" s="12"/>
      <c r="X39" s="11"/>
      <c r="Y39" s="12"/>
      <c r="Z39" s="11"/>
      <c r="AA39" s="12"/>
      <c r="AB39" s="11"/>
      <c r="AC39" s="12"/>
      <c r="AD39" s="9">
        <v>1</v>
      </c>
      <c r="AE39" s="13">
        <f t="shared" si="4"/>
        <v>395.8333333333333</v>
      </c>
    </row>
    <row r="40" spans="1:31" s="8" customFormat="1" ht="18" customHeight="1">
      <c r="A40" s="14">
        <v>35</v>
      </c>
      <c r="B40" s="20" t="s">
        <v>62</v>
      </c>
      <c r="C40" s="27" t="s">
        <v>61</v>
      </c>
      <c r="D40" s="11"/>
      <c r="E40" s="12"/>
      <c r="F40" s="11">
        <v>11</v>
      </c>
      <c r="G40" s="12">
        <f>(F40*1000)/27</f>
        <v>407.4074074074074</v>
      </c>
      <c r="H40" s="11"/>
      <c r="I40" s="12"/>
      <c r="J40" s="11"/>
      <c r="K40" s="9"/>
      <c r="L40" s="11"/>
      <c r="M40" s="12"/>
      <c r="N40" s="11"/>
      <c r="O40" s="12"/>
      <c r="P40" s="11"/>
      <c r="Q40" s="12"/>
      <c r="R40" s="11"/>
      <c r="S40" s="12"/>
      <c r="T40" s="11"/>
      <c r="U40" s="12"/>
      <c r="V40" s="11"/>
      <c r="W40" s="12"/>
      <c r="X40" s="11"/>
      <c r="Y40" s="12"/>
      <c r="Z40" s="11"/>
      <c r="AA40" s="12"/>
      <c r="AB40" s="11"/>
      <c r="AC40" s="12"/>
      <c r="AD40" s="9">
        <v>1</v>
      </c>
      <c r="AE40" s="13">
        <f t="shared" si="4"/>
        <v>407.4074074074074</v>
      </c>
    </row>
    <row r="41" spans="1:31" s="8" customFormat="1" ht="18" customHeight="1">
      <c r="A41" s="14">
        <v>36</v>
      </c>
      <c r="B41" s="20" t="s">
        <v>68</v>
      </c>
      <c r="C41" s="27" t="s">
        <v>61</v>
      </c>
      <c r="D41" s="11"/>
      <c r="E41" s="12"/>
      <c r="F41" s="11">
        <v>11</v>
      </c>
      <c r="G41" s="12">
        <f>(F41*1000)/27</f>
        <v>407.4074074074074</v>
      </c>
      <c r="H41" s="11"/>
      <c r="I41" s="12"/>
      <c r="J41" s="11"/>
      <c r="K41" s="9"/>
      <c r="L41" s="11"/>
      <c r="M41" s="12"/>
      <c r="N41" s="11"/>
      <c r="O41" s="12"/>
      <c r="P41" s="11"/>
      <c r="Q41" s="12"/>
      <c r="R41" s="11"/>
      <c r="S41" s="12"/>
      <c r="T41" s="11"/>
      <c r="U41" s="12"/>
      <c r="V41" s="11"/>
      <c r="W41" s="12"/>
      <c r="X41" s="11"/>
      <c r="Y41" s="12"/>
      <c r="Z41" s="11"/>
      <c r="AA41" s="12"/>
      <c r="AB41" s="11"/>
      <c r="AC41" s="12"/>
      <c r="AD41" s="9">
        <v>1</v>
      </c>
      <c r="AE41" s="13">
        <f t="shared" si="4"/>
        <v>407.4074074074074</v>
      </c>
    </row>
    <row r="42" spans="1:31" s="8" customFormat="1" ht="18" customHeight="1">
      <c r="A42" s="14">
        <v>37</v>
      </c>
      <c r="B42" s="24" t="s">
        <v>23</v>
      </c>
      <c r="C42" s="25" t="s">
        <v>15</v>
      </c>
      <c r="D42" s="11"/>
      <c r="E42" s="12"/>
      <c r="F42" s="11"/>
      <c r="G42" s="12"/>
      <c r="H42" s="11">
        <v>20</v>
      </c>
      <c r="I42" s="12">
        <f>(H42*1000)/48</f>
        <v>416.6666666666667</v>
      </c>
      <c r="J42" s="11"/>
      <c r="K42" s="9"/>
      <c r="L42" s="11"/>
      <c r="M42" s="12"/>
      <c r="N42" s="11"/>
      <c r="O42" s="12"/>
      <c r="P42" s="11"/>
      <c r="Q42" s="12"/>
      <c r="R42" s="11"/>
      <c r="S42" s="12"/>
      <c r="T42" s="11"/>
      <c r="U42" s="12"/>
      <c r="V42" s="11"/>
      <c r="W42" s="12"/>
      <c r="X42" s="11"/>
      <c r="Y42" s="12"/>
      <c r="Z42" s="11"/>
      <c r="AA42" s="12"/>
      <c r="AB42" s="11"/>
      <c r="AC42" s="12"/>
      <c r="AD42" s="9">
        <v>1</v>
      </c>
      <c r="AE42" s="13">
        <f t="shared" si="4"/>
        <v>416.6666666666667</v>
      </c>
    </row>
    <row r="43" spans="1:31" s="8" customFormat="1" ht="18" customHeight="1">
      <c r="A43" s="14">
        <v>38</v>
      </c>
      <c r="B43" s="20" t="s">
        <v>59</v>
      </c>
      <c r="C43" s="25" t="s">
        <v>54</v>
      </c>
      <c r="D43" s="11"/>
      <c r="E43" s="12"/>
      <c r="F43" s="11">
        <v>12</v>
      </c>
      <c r="G43" s="12">
        <f>(F43*1000)/27</f>
        <v>444.44444444444446</v>
      </c>
      <c r="H43" s="11"/>
      <c r="I43" s="12"/>
      <c r="J43" s="11"/>
      <c r="K43" s="9"/>
      <c r="L43" s="11"/>
      <c r="M43" s="12"/>
      <c r="N43" s="11"/>
      <c r="O43" s="12"/>
      <c r="P43" s="11"/>
      <c r="Q43" s="12"/>
      <c r="R43" s="11"/>
      <c r="S43" s="12"/>
      <c r="T43" s="11"/>
      <c r="U43" s="12"/>
      <c r="V43" s="11"/>
      <c r="W43" s="12"/>
      <c r="X43" s="11"/>
      <c r="Y43" s="12"/>
      <c r="Z43" s="11"/>
      <c r="AA43" s="12"/>
      <c r="AB43" s="11"/>
      <c r="AC43" s="12"/>
      <c r="AD43" s="9">
        <v>1</v>
      </c>
      <c r="AE43" s="13">
        <f t="shared" si="4"/>
        <v>444.44444444444446</v>
      </c>
    </row>
    <row r="44" spans="1:31" s="8" customFormat="1" ht="18" customHeight="1">
      <c r="A44" s="14">
        <v>39</v>
      </c>
      <c r="B44" s="17" t="s">
        <v>58</v>
      </c>
      <c r="C44" s="25" t="s">
        <v>54</v>
      </c>
      <c r="D44" s="11"/>
      <c r="E44" s="12"/>
      <c r="F44" s="11">
        <v>12</v>
      </c>
      <c r="G44" s="12">
        <f>(F44*1000)/27</f>
        <v>444.44444444444446</v>
      </c>
      <c r="H44" s="11"/>
      <c r="I44" s="12"/>
      <c r="J44" s="11"/>
      <c r="K44" s="9"/>
      <c r="L44" s="11"/>
      <c r="M44" s="12"/>
      <c r="N44" s="11"/>
      <c r="O44" s="12"/>
      <c r="P44" s="11"/>
      <c r="Q44" s="12"/>
      <c r="R44" s="11"/>
      <c r="S44" s="12"/>
      <c r="T44" s="11"/>
      <c r="U44" s="12"/>
      <c r="V44" s="11"/>
      <c r="W44" s="12"/>
      <c r="X44" s="11"/>
      <c r="Y44" s="12"/>
      <c r="Z44" s="11"/>
      <c r="AA44" s="12"/>
      <c r="AB44" s="11"/>
      <c r="AC44" s="12"/>
      <c r="AD44" s="9">
        <v>1</v>
      </c>
      <c r="AE44" s="13">
        <f t="shared" si="4"/>
        <v>444.44444444444446</v>
      </c>
    </row>
    <row r="45" spans="1:31" s="8" customFormat="1" ht="18" customHeight="1">
      <c r="A45" s="14">
        <v>40</v>
      </c>
      <c r="B45" s="20" t="s">
        <v>63</v>
      </c>
      <c r="C45" s="27" t="s">
        <v>61</v>
      </c>
      <c r="D45" s="11"/>
      <c r="E45" s="12"/>
      <c r="F45" s="11">
        <v>13</v>
      </c>
      <c r="G45" s="12">
        <f>(F45*1000)/27</f>
        <v>481.48148148148147</v>
      </c>
      <c r="H45" s="11"/>
      <c r="I45" s="12"/>
      <c r="J45" s="11"/>
      <c r="K45" s="9"/>
      <c r="L45" s="11"/>
      <c r="M45" s="12"/>
      <c r="N45" s="11"/>
      <c r="O45" s="12"/>
      <c r="P45" s="11"/>
      <c r="Q45" s="12"/>
      <c r="R45" s="11"/>
      <c r="S45" s="12"/>
      <c r="T45" s="11"/>
      <c r="U45" s="12"/>
      <c r="V45" s="11"/>
      <c r="W45" s="12"/>
      <c r="X45" s="11"/>
      <c r="Y45" s="12"/>
      <c r="Z45" s="11"/>
      <c r="AA45" s="12"/>
      <c r="AB45" s="11"/>
      <c r="AC45" s="12"/>
      <c r="AD45" s="9">
        <v>1</v>
      </c>
      <c r="AE45" s="13">
        <f t="shared" si="4"/>
        <v>481.48148148148147</v>
      </c>
    </row>
    <row r="46" spans="1:31" s="8" customFormat="1" ht="18" customHeight="1">
      <c r="A46" s="14">
        <v>41</v>
      </c>
      <c r="B46" s="20" t="s">
        <v>60</v>
      </c>
      <c r="C46" s="27" t="s">
        <v>61</v>
      </c>
      <c r="D46" s="11"/>
      <c r="E46" s="12"/>
      <c r="F46" s="11"/>
      <c r="G46" s="12"/>
      <c r="H46" s="11"/>
      <c r="I46" s="12"/>
      <c r="J46" s="11"/>
      <c r="K46" s="9"/>
      <c r="L46" s="11"/>
      <c r="M46" s="12"/>
      <c r="N46" s="11"/>
      <c r="O46" s="12"/>
      <c r="P46" s="11"/>
      <c r="Q46" s="12"/>
      <c r="R46" s="11"/>
      <c r="S46" s="12"/>
      <c r="T46" s="11"/>
      <c r="U46" s="12"/>
      <c r="V46" s="11"/>
      <c r="W46" s="12"/>
      <c r="X46" s="11"/>
      <c r="Y46" s="12"/>
      <c r="Z46" s="11"/>
      <c r="AA46" s="12"/>
      <c r="AB46" s="11"/>
      <c r="AC46" s="12"/>
      <c r="AD46" s="9"/>
      <c r="AE46" s="13">
        <f t="shared" si="4"/>
        <v>0</v>
      </c>
    </row>
    <row r="47" spans="1:31" s="8" customFormat="1" ht="18" customHeight="1">
      <c r="A47" s="14">
        <v>42</v>
      </c>
      <c r="B47" s="20" t="s">
        <v>36</v>
      </c>
      <c r="C47" s="25" t="s">
        <v>37</v>
      </c>
      <c r="D47" s="11"/>
      <c r="E47" s="12"/>
      <c r="F47" s="11"/>
      <c r="G47" s="12"/>
      <c r="H47" s="11"/>
      <c r="I47" s="12"/>
      <c r="J47" s="11"/>
      <c r="K47" s="9"/>
      <c r="L47" s="11"/>
      <c r="M47" s="12"/>
      <c r="N47" s="11"/>
      <c r="O47" s="12"/>
      <c r="P47" s="11"/>
      <c r="Q47" s="9"/>
      <c r="R47" s="11"/>
      <c r="S47" s="9"/>
      <c r="T47" s="11"/>
      <c r="U47" s="9"/>
      <c r="V47" s="11"/>
      <c r="W47" s="9"/>
      <c r="X47" s="11"/>
      <c r="Y47" s="9"/>
      <c r="Z47" s="11"/>
      <c r="AA47" s="12"/>
      <c r="AB47" s="11"/>
      <c r="AC47" s="9"/>
      <c r="AD47" s="9"/>
      <c r="AE47" s="13">
        <f t="shared" si="4"/>
        <v>0</v>
      </c>
    </row>
    <row r="48" spans="1:31" s="8" customFormat="1" ht="18" customHeight="1">
      <c r="A48" s="14">
        <v>43</v>
      </c>
      <c r="B48" s="20" t="s">
        <v>102</v>
      </c>
      <c r="C48" s="25" t="s">
        <v>94</v>
      </c>
      <c r="D48" s="11"/>
      <c r="E48" s="9"/>
      <c r="F48" s="11"/>
      <c r="G48" s="12"/>
      <c r="H48" s="11"/>
      <c r="I48" s="12"/>
      <c r="J48" s="11"/>
      <c r="K48" s="9"/>
      <c r="L48" s="11"/>
      <c r="M48" s="12"/>
      <c r="N48" s="11"/>
      <c r="O48" s="12"/>
      <c r="P48" s="11"/>
      <c r="Q48" s="9"/>
      <c r="R48" s="11"/>
      <c r="S48" s="9"/>
      <c r="T48" s="11"/>
      <c r="U48" s="9"/>
      <c r="V48" s="11"/>
      <c r="W48" s="9"/>
      <c r="X48" s="11"/>
      <c r="Y48" s="9"/>
      <c r="Z48" s="11"/>
      <c r="AA48" s="12"/>
      <c r="AB48" s="11"/>
      <c r="AC48" s="9"/>
      <c r="AD48" s="9"/>
      <c r="AE48" s="13">
        <f t="shared" si="4"/>
        <v>0</v>
      </c>
    </row>
    <row r="49" spans="1:31" s="8" customFormat="1" ht="18" customHeight="1">
      <c r="A49" s="14">
        <v>44</v>
      </c>
      <c r="B49" s="20" t="s">
        <v>57</v>
      </c>
      <c r="C49" s="25" t="s">
        <v>54</v>
      </c>
      <c r="D49" s="11"/>
      <c r="E49" s="12"/>
      <c r="F49" s="10"/>
      <c r="G49" s="12"/>
      <c r="H49" s="11"/>
      <c r="I49" s="12"/>
      <c r="J49" s="10"/>
      <c r="K49" s="9"/>
      <c r="L49" s="11"/>
      <c r="M49" s="12"/>
      <c r="N49" s="11"/>
      <c r="O49" s="12"/>
      <c r="P49" s="11"/>
      <c r="Q49" s="12"/>
      <c r="R49" s="11"/>
      <c r="S49" s="12"/>
      <c r="T49" s="11"/>
      <c r="U49" s="12"/>
      <c r="V49" s="11"/>
      <c r="W49" s="12"/>
      <c r="X49" s="11"/>
      <c r="Y49" s="12"/>
      <c r="Z49" s="11"/>
      <c r="AA49" s="12"/>
      <c r="AB49" s="11"/>
      <c r="AC49" s="12"/>
      <c r="AD49" s="9"/>
      <c r="AE49" s="13">
        <f t="shared" si="4"/>
        <v>0</v>
      </c>
    </row>
    <row r="50" spans="1:31" s="8" customFormat="1" ht="18" customHeight="1">
      <c r="A50" s="14">
        <v>45</v>
      </c>
      <c r="B50" s="20" t="s">
        <v>101</v>
      </c>
      <c r="C50" s="25" t="s">
        <v>94</v>
      </c>
      <c r="D50" s="11"/>
      <c r="E50" s="9"/>
      <c r="F50" s="11"/>
      <c r="G50" s="12"/>
      <c r="H50" s="11"/>
      <c r="I50" s="12"/>
      <c r="J50" s="11"/>
      <c r="K50" s="9"/>
      <c r="L50" s="11"/>
      <c r="M50" s="12"/>
      <c r="N50" s="11"/>
      <c r="O50" s="12"/>
      <c r="P50" s="11"/>
      <c r="Q50" s="9"/>
      <c r="R50" s="11"/>
      <c r="S50" s="9"/>
      <c r="T50" s="11"/>
      <c r="U50" s="9"/>
      <c r="V50" s="11"/>
      <c r="W50" s="9"/>
      <c r="X50" s="11"/>
      <c r="Y50" s="9"/>
      <c r="Z50" s="11"/>
      <c r="AA50" s="12"/>
      <c r="AB50" s="11"/>
      <c r="AC50" s="9"/>
      <c r="AD50" s="9"/>
      <c r="AE50" s="13">
        <f t="shared" si="4"/>
        <v>0</v>
      </c>
    </row>
    <row r="51" spans="1:31" s="8" customFormat="1" ht="18" customHeight="1">
      <c r="A51" s="14">
        <v>46</v>
      </c>
      <c r="B51" s="20" t="s">
        <v>86</v>
      </c>
      <c r="C51" s="27" t="s">
        <v>79</v>
      </c>
      <c r="D51" s="11"/>
      <c r="E51" s="12"/>
      <c r="F51" s="11"/>
      <c r="G51" s="12"/>
      <c r="H51" s="11"/>
      <c r="I51" s="12"/>
      <c r="J51" s="11"/>
      <c r="K51" s="9"/>
      <c r="L51" s="11"/>
      <c r="M51" s="12"/>
      <c r="N51" s="11"/>
      <c r="O51" s="12"/>
      <c r="P51" s="11"/>
      <c r="Q51" s="9"/>
      <c r="R51" s="11"/>
      <c r="S51" s="9"/>
      <c r="T51" s="11"/>
      <c r="U51" s="9"/>
      <c r="V51" s="11"/>
      <c r="W51" s="9"/>
      <c r="X51" s="11"/>
      <c r="Y51" s="9"/>
      <c r="Z51" s="11"/>
      <c r="AA51" s="12"/>
      <c r="AB51" s="11"/>
      <c r="AC51" s="9"/>
      <c r="AD51" s="9"/>
      <c r="AE51" s="13">
        <f t="shared" si="4"/>
        <v>0</v>
      </c>
    </row>
    <row r="52" spans="1:31" s="8" customFormat="1" ht="18" customHeight="1">
      <c r="A52" s="14">
        <v>47</v>
      </c>
      <c r="B52" s="36" t="s">
        <v>41</v>
      </c>
      <c r="C52" s="25" t="s">
        <v>2</v>
      </c>
      <c r="D52" s="11"/>
      <c r="E52" s="12"/>
      <c r="F52" s="11"/>
      <c r="G52" s="12"/>
      <c r="H52" s="11"/>
      <c r="I52" s="12"/>
      <c r="J52" s="11"/>
      <c r="K52" s="9"/>
      <c r="L52" s="11"/>
      <c r="M52" s="12"/>
      <c r="N52" s="11"/>
      <c r="O52" s="12"/>
      <c r="P52" s="11"/>
      <c r="Q52" s="9"/>
      <c r="R52" s="11"/>
      <c r="S52" s="9"/>
      <c r="T52" s="11"/>
      <c r="U52" s="9"/>
      <c r="V52" s="11"/>
      <c r="W52" s="9"/>
      <c r="X52" s="11"/>
      <c r="Y52" s="9"/>
      <c r="Z52" s="11"/>
      <c r="AA52" s="12"/>
      <c r="AB52" s="11"/>
      <c r="AC52" s="9"/>
      <c r="AD52" s="9"/>
      <c r="AE52" s="13">
        <f t="shared" si="4"/>
        <v>0</v>
      </c>
    </row>
    <row r="53" spans="1:31" s="8" customFormat="1" ht="18" customHeight="1">
      <c r="A53" s="14">
        <v>48</v>
      </c>
      <c r="B53" s="20" t="s">
        <v>80</v>
      </c>
      <c r="C53" s="25" t="s">
        <v>79</v>
      </c>
      <c r="D53" s="11"/>
      <c r="E53" s="12"/>
      <c r="F53" s="11"/>
      <c r="G53" s="12"/>
      <c r="H53" s="11"/>
      <c r="I53" s="12"/>
      <c r="J53" s="11"/>
      <c r="K53" s="9"/>
      <c r="L53" s="11"/>
      <c r="M53" s="12"/>
      <c r="N53" s="11"/>
      <c r="O53" s="12"/>
      <c r="P53" s="11"/>
      <c r="Q53" s="9"/>
      <c r="R53" s="11"/>
      <c r="S53" s="9"/>
      <c r="T53" s="11"/>
      <c r="U53" s="9"/>
      <c r="V53" s="11"/>
      <c r="W53" s="9"/>
      <c r="X53" s="11"/>
      <c r="Y53" s="9"/>
      <c r="Z53" s="11"/>
      <c r="AA53" s="12"/>
      <c r="AB53" s="11"/>
      <c r="AC53" s="9"/>
      <c r="AD53" s="9"/>
      <c r="AE53" s="13">
        <f t="shared" si="4"/>
        <v>0</v>
      </c>
    </row>
    <row r="54" spans="1:31" s="8" customFormat="1" ht="18" customHeight="1">
      <c r="A54" s="14">
        <v>49</v>
      </c>
      <c r="B54" s="20" t="s">
        <v>49</v>
      </c>
      <c r="C54" s="25" t="s">
        <v>2</v>
      </c>
      <c r="D54" s="11"/>
      <c r="E54" s="12"/>
      <c r="F54" s="11"/>
      <c r="G54" s="12"/>
      <c r="H54" s="11"/>
      <c r="I54" s="12"/>
      <c r="J54" s="11"/>
      <c r="K54" s="9"/>
      <c r="L54" s="11"/>
      <c r="M54" s="12"/>
      <c r="N54" s="11"/>
      <c r="O54" s="12"/>
      <c r="P54" s="11"/>
      <c r="Q54" s="9"/>
      <c r="R54" s="11"/>
      <c r="S54" s="9"/>
      <c r="T54" s="11"/>
      <c r="U54" s="9"/>
      <c r="V54" s="11"/>
      <c r="W54" s="9"/>
      <c r="X54" s="11"/>
      <c r="Y54" s="9"/>
      <c r="Z54" s="11"/>
      <c r="AA54" s="12"/>
      <c r="AB54" s="11"/>
      <c r="AC54" s="9"/>
      <c r="AD54" s="9"/>
      <c r="AE54" s="13">
        <f t="shared" si="4"/>
        <v>0</v>
      </c>
    </row>
    <row r="55" spans="1:31" s="8" customFormat="1" ht="18" customHeight="1">
      <c r="A55" s="14">
        <v>50</v>
      </c>
      <c r="B55" s="35" t="s">
        <v>81</v>
      </c>
      <c r="C55" s="25" t="s">
        <v>79</v>
      </c>
      <c r="D55" s="11"/>
      <c r="E55" s="12"/>
      <c r="F55" s="11"/>
      <c r="G55" s="12"/>
      <c r="H55" s="11"/>
      <c r="I55" s="12"/>
      <c r="J55" s="11"/>
      <c r="K55" s="9"/>
      <c r="L55" s="11"/>
      <c r="M55" s="12"/>
      <c r="N55" s="11"/>
      <c r="O55" s="12"/>
      <c r="P55" s="11"/>
      <c r="Q55" s="9"/>
      <c r="R55" s="11"/>
      <c r="S55" s="9"/>
      <c r="T55" s="11"/>
      <c r="U55" s="9"/>
      <c r="V55" s="11"/>
      <c r="W55" s="9"/>
      <c r="X55" s="11"/>
      <c r="Y55" s="9"/>
      <c r="Z55" s="11"/>
      <c r="AA55" s="12"/>
      <c r="AB55" s="11"/>
      <c r="AC55" s="9"/>
      <c r="AD55" s="9"/>
      <c r="AE55" s="13">
        <f t="shared" si="4"/>
        <v>0</v>
      </c>
    </row>
    <row r="56" spans="1:31" ht="18" customHeight="1">
      <c r="A56" s="14">
        <v>51</v>
      </c>
      <c r="B56" s="20" t="s">
        <v>83</v>
      </c>
      <c r="C56" s="27" t="s">
        <v>79</v>
      </c>
      <c r="D56" s="11"/>
      <c r="E56" s="12"/>
      <c r="F56" s="11"/>
      <c r="G56" s="12"/>
      <c r="H56" s="11"/>
      <c r="I56" s="12"/>
      <c r="J56" s="11"/>
      <c r="K56" s="9"/>
      <c r="L56" s="11"/>
      <c r="M56" s="12"/>
      <c r="N56" s="11"/>
      <c r="O56" s="12"/>
      <c r="P56" s="11"/>
      <c r="Q56" s="9"/>
      <c r="R56" s="11"/>
      <c r="S56" s="9"/>
      <c r="T56" s="11"/>
      <c r="U56" s="9"/>
      <c r="V56" s="11"/>
      <c r="W56" s="9"/>
      <c r="X56" s="11"/>
      <c r="Y56" s="9"/>
      <c r="Z56" s="11"/>
      <c r="AA56" s="12"/>
      <c r="AB56" s="11"/>
      <c r="AC56" s="9"/>
      <c r="AD56" s="9"/>
      <c r="AE56" s="13">
        <f t="shared" si="4"/>
        <v>0</v>
      </c>
    </row>
    <row r="57" spans="1:31" ht="18" customHeight="1">
      <c r="A57" s="14">
        <v>52</v>
      </c>
      <c r="B57" s="20" t="s">
        <v>88</v>
      </c>
      <c r="C57" s="27" t="s">
        <v>79</v>
      </c>
      <c r="D57" s="11"/>
      <c r="E57" s="12"/>
      <c r="F57" s="11"/>
      <c r="G57" s="12"/>
      <c r="H57" s="11"/>
      <c r="I57" s="12"/>
      <c r="J57" s="11"/>
      <c r="K57" s="9"/>
      <c r="L57" s="11"/>
      <c r="M57" s="12"/>
      <c r="N57" s="11"/>
      <c r="O57" s="12"/>
      <c r="P57" s="11"/>
      <c r="Q57" s="9"/>
      <c r="R57" s="11"/>
      <c r="S57" s="9"/>
      <c r="T57" s="11"/>
      <c r="U57" s="9"/>
      <c r="V57" s="11"/>
      <c r="W57" s="9"/>
      <c r="X57" s="11"/>
      <c r="Y57" s="9"/>
      <c r="Z57" s="11"/>
      <c r="AA57" s="12"/>
      <c r="AB57" s="11"/>
      <c r="AC57" s="9"/>
      <c r="AD57" s="9"/>
      <c r="AE57" s="13">
        <f t="shared" si="4"/>
        <v>0</v>
      </c>
    </row>
    <row r="58" spans="1:31" ht="18" customHeight="1">
      <c r="A58" s="14">
        <v>53</v>
      </c>
      <c r="B58" s="20" t="s">
        <v>42</v>
      </c>
      <c r="C58" s="25" t="s">
        <v>2</v>
      </c>
      <c r="D58" s="11"/>
      <c r="E58" s="12"/>
      <c r="F58" s="11"/>
      <c r="G58" s="12"/>
      <c r="H58" s="11"/>
      <c r="I58" s="12"/>
      <c r="J58" s="11"/>
      <c r="K58" s="9"/>
      <c r="L58" s="11"/>
      <c r="M58" s="12"/>
      <c r="N58" s="11"/>
      <c r="O58" s="12"/>
      <c r="P58" s="11"/>
      <c r="Q58" s="9"/>
      <c r="R58" s="11"/>
      <c r="S58" s="9"/>
      <c r="T58" s="11"/>
      <c r="U58" s="9"/>
      <c r="V58" s="11"/>
      <c r="W58" s="9"/>
      <c r="X58" s="11"/>
      <c r="Y58" s="9"/>
      <c r="Z58" s="11"/>
      <c r="AA58" s="12"/>
      <c r="AB58" s="11"/>
      <c r="AC58" s="9"/>
      <c r="AD58" s="9"/>
      <c r="AE58" s="13">
        <f t="shared" si="4"/>
        <v>0</v>
      </c>
    </row>
    <row r="59" spans="1:31" ht="18" customHeight="1">
      <c r="A59" s="14">
        <v>54</v>
      </c>
      <c r="B59" s="17" t="s">
        <v>28</v>
      </c>
      <c r="C59" s="25" t="s">
        <v>15</v>
      </c>
      <c r="D59" s="11"/>
      <c r="E59" s="12"/>
      <c r="F59" s="11"/>
      <c r="G59" s="12"/>
      <c r="H59" s="11"/>
      <c r="I59" s="12"/>
      <c r="J59" s="11"/>
      <c r="K59" s="9"/>
      <c r="L59" s="11"/>
      <c r="M59" s="12"/>
      <c r="N59" s="11"/>
      <c r="O59" s="12"/>
      <c r="P59" s="11"/>
      <c r="Q59" s="9"/>
      <c r="R59" s="11"/>
      <c r="S59" s="9"/>
      <c r="T59" s="11"/>
      <c r="U59" s="9"/>
      <c r="V59" s="11"/>
      <c r="W59" s="9"/>
      <c r="X59" s="11"/>
      <c r="Y59" s="9"/>
      <c r="Z59" s="11"/>
      <c r="AA59" s="12"/>
      <c r="AB59" s="11"/>
      <c r="AC59" s="9"/>
      <c r="AD59" s="9"/>
      <c r="AE59" s="13">
        <f t="shared" si="4"/>
        <v>0</v>
      </c>
    </row>
    <row r="60" spans="1:31" ht="18" customHeight="1">
      <c r="A60" s="14">
        <v>55</v>
      </c>
      <c r="B60" s="20" t="s">
        <v>89</v>
      </c>
      <c r="C60" s="27" t="s">
        <v>79</v>
      </c>
      <c r="D60" s="11"/>
      <c r="E60" s="12"/>
      <c r="F60" s="11"/>
      <c r="G60" s="12"/>
      <c r="H60" s="11"/>
      <c r="I60" s="12"/>
      <c r="J60" s="11"/>
      <c r="K60" s="9"/>
      <c r="L60" s="11"/>
      <c r="M60" s="12"/>
      <c r="N60" s="11"/>
      <c r="O60" s="12"/>
      <c r="P60" s="11"/>
      <c r="Q60" s="9"/>
      <c r="R60" s="11"/>
      <c r="S60" s="9"/>
      <c r="T60" s="11"/>
      <c r="U60" s="9"/>
      <c r="V60" s="11"/>
      <c r="W60" s="9"/>
      <c r="X60" s="11"/>
      <c r="Y60" s="9"/>
      <c r="Z60" s="11"/>
      <c r="AA60" s="12"/>
      <c r="AB60" s="11"/>
      <c r="AC60" s="9"/>
      <c r="AD60" s="9"/>
      <c r="AE60" s="13">
        <f t="shared" si="4"/>
        <v>0</v>
      </c>
    </row>
    <row r="61" spans="1:31" ht="18" customHeight="1">
      <c r="A61" s="14">
        <v>56</v>
      </c>
      <c r="B61" s="36" t="s">
        <v>90</v>
      </c>
      <c r="C61" s="27" t="s">
        <v>79</v>
      </c>
      <c r="D61" s="11"/>
      <c r="E61" s="12"/>
      <c r="F61" s="11"/>
      <c r="G61" s="12"/>
      <c r="H61" s="11"/>
      <c r="I61" s="12"/>
      <c r="J61" s="11"/>
      <c r="K61" s="9"/>
      <c r="L61" s="11"/>
      <c r="M61" s="12"/>
      <c r="N61" s="11"/>
      <c r="O61" s="12"/>
      <c r="P61" s="11"/>
      <c r="Q61" s="9"/>
      <c r="R61" s="11"/>
      <c r="S61" s="9"/>
      <c r="T61" s="11"/>
      <c r="U61" s="9"/>
      <c r="V61" s="11"/>
      <c r="W61" s="9"/>
      <c r="X61" s="11"/>
      <c r="Y61" s="9"/>
      <c r="Z61" s="11"/>
      <c r="AA61" s="12"/>
      <c r="AB61" s="11"/>
      <c r="AC61" s="9"/>
      <c r="AD61" s="9"/>
      <c r="AE61" s="13">
        <f t="shared" si="4"/>
        <v>0</v>
      </c>
    </row>
    <row r="62" spans="1:31" ht="18" customHeight="1">
      <c r="A62" s="14">
        <v>57</v>
      </c>
      <c r="B62" s="20" t="s">
        <v>87</v>
      </c>
      <c r="C62" s="25" t="s">
        <v>79</v>
      </c>
      <c r="D62" s="11"/>
      <c r="E62" s="12"/>
      <c r="F62" s="11"/>
      <c r="G62" s="12"/>
      <c r="H62" s="11"/>
      <c r="I62" s="12"/>
      <c r="J62" s="11"/>
      <c r="K62" s="9"/>
      <c r="L62" s="11"/>
      <c r="M62" s="12"/>
      <c r="N62" s="11"/>
      <c r="O62" s="12"/>
      <c r="P62" s="11"/>
      <c r="Q62" s="9"/>
      <c r="R62" s="11"/>
      <c r="S62" s="9"/>
      <c r="T62" s="11"/>
      <c r="U62" s="9"/>
      <c r="V62" s="11"/>
      <c r="W62" s="9"/>
      <c r="X62" s="11"/>
      <c r="Y62" s="9"/>
      <c r="Z62" s="11"/>
      <c r="AA62" s="12"/>
      <c r="AB62" s="11"/>
      <c r="AC62" s="9"/>
      <c r="AD62" s="9"/>
      <c r="AE62" s="13">
        <f t="shared" si="4"/>
        <v>0</v>
      </c>
    </row>
    <row r="63" spans="1:31" ht="18" customHeight="1">
      <c r="A63" s="14">
        <v>58</v>
      </c>
      <c r="B63" s="24" t="s">
        <v>29</v>
      </c>
      <c r="C63" s="25" t="s">
        <v>15</v>
      </c>
      <c r="D63" s="11"/>
      <c r="E63" s="12"/>
      <c r="F63" s="10"/>
      <c r="G63" s="12"/>
      <c r="H63" s="11"/>
      <c r="I63" s="12"/>
      <c r="J63" s="10"/>
      <c r="K63" s="9"/>
      <c r="L63" s="11"/>
      <c r="M63" s="12"/>
      <c r="N63" s="11"/>
      <c r="O63" s="12"/>
      <c r="P63" s="11"/>
      <c r="Q63" s="12"/>
      <c r="R63" s="11"/>
      <c r="S63" s="12"/>
      <c r="T63" s="11"/>
      <c r="U63" s="12"/>
      <c r="V63" s="11"/>
      <c r="W63" s="12"/>
      <c r="X63" s="11"/>
      <c r="Y63" s="12"/>
      <c r="Z63" s="11"/>
      <c r="AA63" s="12"/>
      <c r="AB63" s="11"/>
      <c r="AC63" s="12"/>
      <c r="AD63" s="9"/>
      <c r="AE63" s="13">
        <f t="shared" si="4"/>
        <v>0</v>
      </c>
    </row>
    <row r="64" spans="1:31" ht="18" customHeight="1">
      <c r="A64" s="14">
        <v>59</v>
      </c>
      <c r="B64" s="20" t="s">
        <v>70</v>
      </c>
      <c r="C64" s="25" t="s">
        <v>69</v>
      </c>
      <c r="D64" s="11"/>
      <c r="E64" s="12"/>
      <c r="F64" s="11"/>
      <c r="G64" s="12"/>
      <c r="H64" s="11"/>
      <c r="I64" s="12"/>
      <c r="J64" s="11"/>
      <c r="K64" s="9"/>
      <c r="L64" s="11"/>
      <c r="M64" s="12"/>
      <c r="N64" s="11"/>
      <c r="O64" s="12"/>
      <c r="P64" s="11"/>
      <c r="Q64" s="12"/>
      <c r="R64" s="11"/>
      <c r="S64" s="12"/>
      <c r="T64" s="11"/>
      <c r="U64" s="12"/>
      <c r="V64" s="11"/>
      <c r="W64" s="12"/>
      <c r="X64" s="11"/>
      <c r="Y64" s="12"/>
      <c r="Z64" s="11"/>
      <c r="AA64" s="12"/>
      <c r="AB64" s="11"/>
      <c r="AC64" s="12"/>
      <c r="AD64" s="9"/>
      <c r="AE64" s="13">
        <f t="shared" si="4"/>
        <v>0</v>
      </c>
    </row>
    <row r="65" spans="1:31" ht="18" customHeight="1">
      <c r="A65" s="14">
        <v>60</v>
      </c>
      <c r="B65" s="20" t="s">
        <v>56</v>
      </c>
      <c r="C65" s="25" t="s">
        <v>54</v>
      </c>
      <c r="D65" s="11"/>
      <c r="E65" s="12"/>
      <c r="F65" s="11"/>
      <c r="G65" s="12"/>
      <c r="H65" s="11"/>
      <c r="I65" s="12"/>
      <c r="J65" s="11"/>
      <c r="K65" s="9"/>
      <c r="L65" s="11"/>
      <c r="M65" s="12"/>
      <c r="N65" s="11"/>
      <c r="O65" s="12"/>
      <c r="P65" s="11"/>
      <c r="Q65" s="12"/>
      <c r="R65" s="11"/>
      <c r="S65" s="12"/>
      <c r="T65" s="11"/>
      <c r="U65" s="12"/>
      <c r="V65" s="11"/>
      <c r="W65" s="12"/>
      <c r="X65" s="11"/>
      <c r="Y65" s="12"/>
      <c r="Z65" s="11"/>
      <c r="AA65" s="12"/>
      <c r="AB65" s="11"/>
      <c r="AC65" s="12"/>
      <c r="AD65" s="9"/>
      <c r="AE65" s="13">
        <f t="shared" si="4"/>
        <v>0</v>
      </c>
    </row>
    <row r="66" spans="1:31" ht="18" customHeight="1">
      <c r="A66" s="14">
        <v>61</v>
      </c>
      <c r="B66" s="20" t="s">
        <v>105</v>
      </c>
      <c r="C66" s="25" t="s">
        <v>94</v>
      </c>
      <c r="D66" s="11"/>
      <c r="E66" s="9"/>
      <c r="F66" s="11"/>
      <c r="G66" s="12"/>
      <c r="H66" s="11"/>
      <c r="I66" s="12"/>
      <c r="J66" s="11"/>
      <c r="K66" s="9"/>
      <c r="L66" s="11"/>
      <c r="M66" s="12"/>
      <c r="N66" s="11"/>
      <c r="O66" s="12"/>
      <c r="P66" s="11"/>
      <c r="Q66" s="9"/>
      <c r="R66" s="11"/>
      <c r="S66" s="9"/>
      <c r="T66" s="11"/>
      <c r="U66" s="9"/>
      <c r="V66" s="11"/>
      <c r="W66" s="9"/>
      <c r="X66" s="11"/>
      <c r="Y66" s="9"/>
      <c r="Z66" s="11"/>
      <c r="AA66" s="12"/>
      <c r="AB66" s="11"/>
      <c r="AC66" s="9"/>
      <c r="AD66" s="9"/>
      <c r="AE66" s="13">
        <f t="shared" si="4"/>
        <v>0</v>
      </c>
    </row>
    <row r="67" spans="1:31" ht="18" customHeight="1">
      <c r="A67" s="14">
        <v>62</v>
      </c>
      <c r="B67" s="32" t="s">
        <v>38</v>
      </c>
      <c r="C67" s="25" t="s">
        <v>37</v>
      </c>
      <c r="D67" s="11"/>
      <c r="E67" s="12"/>
      <c r="F67" s="11"/>
      <c r="G67" s="12"/>
      <c r="H67" s="11"/>
      <c r="I67" s="12"/>
      <c r="J67" s="11"/>
      <c r="K67" s="9"/>
      <c r="L67" s="11"/>
      <c r="M67" s="12"/>
      <c r="N67" s="11"/>
      <c r="O67" s="12"/>
      <c r="P67" s="11"/>
      <c r="Q67" s="9"/>
      <c r="R67" s="11"/>
      <c r="S67" s="9"/>
      <c r="T67" s="11"/>
      <c r="U67" s="9"/>
      <c r="V67" s="11"/>
      <c r="W67" s="9"/>
      <c r="X67" s="11"/>
      <c r="Y67" s="9"/>
      <c r="Z67" s="11"/>
      <c r="AA67" s="12"/>
      <c r="AB67" s="11"/>
      <c r="AC67" s="9"/>
      <c r="AD67" s="9"/>
      <c r="AE67" s="13">
        <f t="shared" si="4"/>
        <v>0</v>
      </c>
    </row>
    <row r="68" spans="1:31" ht="18" customHeight="1">
      <c r="A68" s="14">
        <v>63</v>
      </c>
      <c r="B68" s="20" t="s">
        <v>30</v>
      </c>
      <c r="C68" s="25" t="s">
        <v>15</v>
      </c>
      <c r="D68" s="11"/>
      <c r="E68" s="12"/>
      <c r="F68" s="11"/>
      <c r="G68" s="12"/>
      <c r="H68" s="11"/>
      <c r="I68" s="12"/>
      <c r="J68" s="11"/>
      <c r="K68" s="9"/>
      <c r="L68" s="11"/>
      <c r="M68" s="12"/>
      <c r="N68" s="11"/>
      <c r="O68" s="12"/>
      <c r="P68" s="11"/>
      <c r="Q68" s="12"/>
      <c r="R68" s="11"/>
      <c r="S68" s="12"/>
      <c r="T68" s="11"/>
      <c r="U68" s="12"/>
      <c r="V68" s="11"/>
      <c r="W68" s="12"/>
      <c r="X68" s="11"/>
      <c r="Y68" s="12"/>
      <c r="Z68" s="11"/>
      <c r="AA68" s="12"/>
      <c r="AB68" s="11"/>
      <c r="AC68" s="12"/>
      <c r="AD68" s="9"/>
      <c r="AE68" s="13">
        <f t="shared" si="4"/>
        <v>0</v>
      </c>
    </row>
    <row r="69" spans="1:31" ht="18" customHeight="1">
      <c r="A69" s="14">
        <v>64</v>
      </c>
      <c r="B69" s="20" t="s">
        <v>84</v>
      </c>
      <c r="C69" s="25" t="s">
        <v>79</v>
      </c>
      <c r="D69" s="11"/>
      <c r="E69" s="12"/>
      <c r="F69" s="11"/>
      <c r="G69" s="12"/>
      <c r="H69" s="11"/>
      <c r="I69" s="12"/>
      <c r="J69" s="11"/>
      <c r="K69" s="9"/>
      <c r="L69" s="11"/>
      <c r="M69" s="12"/>
      <c r="N69" s="11"/>
      <c r="O69" s="12"/>
      <c r="P69" s="11"/>
      <c r="Q69" s="9"/>
      <c r="R69" s="11"/>
      <c r="S69" s="9"/>
      <c r="T69" s="11"/>
      <c r="U69" s="9"/>
      <c r="V69" s="11"/>
      <c r="W69" s="9"/>
      <c r="X69" s="11"/>
      <c r="Y69" s="9"/>
      <c r="Z69" s="11"/>
      <c r="AA69" s="12"/>
      <c r="AB69" s="11"/>
      <c r="AC69" s="9"/>
      <c r="AD69" s="9"/>
      <c r="AE69" s="13">
        <f t="shared" si="4"/>
        <v>0</v>
      </c>
    </row>
    <row r="70" spans="1:31" ht="18" customHeight="1">
      <c r="A70" s="14">
        <v>65</v>
      </c>
      <c r="B70" s="20" t="s">
        <v>96</v>
      </c>
      <c r="C70" s="27" t="s">
        <v>94</v>
      </c>
      <c r="D70" s="11"/>
      <c r="E70" s="9"/>
      <c r="F70" s="11"/>
      <c r="G70" s="12"/>
      <c r="H70" s="11"/>
      <c r="I70" s="12"/>
      <c r="J70" s="11"/>
      <c r="K70" s="9"/>
      <c r="L70" s="11"/>
      <c r="M70" s="12"/>
      <c r="N70" s="11"/>
      <c r="O70" s="12"/>
      <c r="P70" s="11"/>
      <c r="Q70" s="9"/>
      <c r="R70" s="11"/>
      <c r="S70" s="9"/>
      <c r="T70" s="11"/>
      <c r="U70" s="9"/>
      <c r="V70" s="11"/>
      <c r="W70" s="9"/>
      <c r="X70" s="11"/>
      <c r="Y70" s="9"/>
      <c r="Z70" s="11"/>
      <c r="AA70" s="12"/>
      <c r="AB70" s="11"/>
      <c r="AC70" s="9"/>
      <c r="AD70" s="9"/>
      <c r="AE70" s="13">
        <f aca="true" t="shared" si="5" ref="AE70:AE80">E70+G70+I70+K70+M70+O70+Q70+S70+U70+W70+Y70+AA70+AC70</f>
        <v>0</v>
      </c>
    </row>
    <row r="71" spans="1:31" ht="18" customHeight="1">
      <c r="A71" s="14">
        <v>66</v>
      </c>
      <c r="B71" s="20" t="s">
        <v>100</v>
      </c>
      <c r="C71" s="27" t="s">
        <v>94</v>
      </c>
      <c r="D71" s="11"/>
      <c r="E71" s="9"/>
      <c r="F71" s="11"/>
      <c r="G71" s="12"/>
      <c r="H71" s="11"/>
      <c r="I71" s="12"/>
      <c r="J71" s="11"/>
      <c r="K71" s="9"/>
      <c r="L71" s="11"/>
      <c r="M71" s="12"/>
      <c r="N71" s="11"/>
      <c r="O71" s="12"/>
      <c r="P71" s="11"/>
      <c r="Q71" s="9"/>
      <c r="R71" s="11"/>
      <c r="S71" s="9"/>
      <c r="T71" s="11"/>
      <c r="U71" s="9"/>
      <c r="V71" s="11"/>
      <c r="W71" s="9"/>
      <c r="X71" s="11"/>
      <c r="Y71" s="9"/>
      <c r="Z71" s="11"/>
      <c r="AA71" s="12"/>
      <c r="AB71" s="11"/>
      <c r="AC71" s="9"/>
      <c r="AD71" s="9"/>
      <c r="AE71" s="13">
        <f t="shared" si="5"/>
        <v>0</v>
      </c>
    </row>
    <row r="72" spans="1:31" ht="18" customHeight="1">
      <c r="A72" s="14">
        <v>67</v>
      </c>
      <c r="B72" s="20" t="s">
        <v>99</v>
      </c>
      <c r="C72" s="27" t="s">
        <v>94</v>
      </c>
      <c r="D72" s="11"/>
      <c r="E72" s="9"/>
      <c r="F72" s="11"/>
      <c r="G72" s="12"/>
      <c r="H72" s="11"/>
      <c r="I72" s="12"/>
      <c r="J72" s="11"/>
      <c r="K72" s="9"/>
      <c r="L72" s="11"/>
      <c r="M72" s="12"/>
      <c r="N72" s="11"/>
      <c r="O72" s="12"/>
      <c r="P72" s="11"/>
      <c r="Q72" s="9"/>
      <c r="R72" s="11"/>
      <c r="S72" s="9"/>
      <c r="T72" s="11"/>
      <c r="U72" s="9"/>
      <c r="V72" s="11"/>
      <c r="W72" s="9"/>
      <c r="X72" s="11"/>
      <c r="Y72" s="9"/>
      <c r="Z72" s="11"/>
      <c r="AA72" s="12"/>
      <c r="AB72" s="11"/>
      <c r="AC72" s="9"/>
      <c r="AD72" s="9"/>
      <c r="AE72" s="13">
        <f t="shared" si="5"/>
        <v>0</v>
      </c>
    </row>
    <row r="73" spans="1:31" ht="18" customHeight="1">
      <c r="A73" s="14">
        <v>68</v>
      </c>
      <c r="B73" s="20" t="s">
        <v>32</v>
      </c>
      <c r="C73" s="25" t="s">
        <v>15</v>
      </c>
      <c r="D73" s="11"/>
      <c r="E73" s="12"/>
      <c r="F73" s="11"/>
      <c r="G73" s="12"/>
      <c r="H73" s="11"/>
      <c r="I73" s="12"/>
      <c r="J73" s="11"/>
      <c r="K73" s="9"/>
      <c r="L73" s="11"/>
      <c r="M73" s="12"/>
      <c r="N73" s="11"/>
      <c r="O73" s="12"/>
      <c r="P73" s="11"/>
      <c r="Q73" s="9"/>
      <c r="R73" s="11"/>
      <c r="S73" s="9"/>
      <c r="T73" s="11"/>
      <c r="U73" s="9"/>
      <c r="V73" s="11"/>
      <c r="W73" s="9"/>
      <c r="X73" s="11"/>
      <c r="Y73" s="9"/>
      <c r="Z73" s="11"/>
      <c r="AA73" s="12"/>
      <c r="AB73" s="11"/>
      <c r="AC73" s="9"/>
      <c r="AD73" s="9"/>
      <c r="AE73" s="13">
        <f t="shared" si="5"/>
        <v>0</v>
      </c>
    </row>
    <row r="74" spans="1:31" ht="18" customHeight="1">
      <c r="A74" s="14">
        <v>69</v>
      </c>
      <c r="B74" s="17" t="s">
        <v>33</v>
      </c>
      <c r="C74" s="25" t="s">
        <v>15</v>
      </c>
      <c r="D74" s="11"/>
      <c r="E74" s="12"/>
      <c r="F74" s="10"/>
      <c r="G74" s="12"/>
      <c r="H74" s="11"/>
      <c r="I74" s="12"/>
      <c r="J74" s="10"/>
      <c r="K74" s="9"/>
      <c r="L74" s="11"/>
      <c r="M74" s="12"/>
      <c r="N74" s="11"/>
      <c r="O74" s="12"/>
      <c r="P74" s="11"/>
      <c r="Q74" s="12"/>
      <c r="R74" s="11"/>
      <c r="S74" s="12"/>
      <c r="T74" s="11"/>
      <c r="U74" s="12"/>
      <c r="V74" s="11"/>
      <c r="W74" s="12"/>
      <c r="X74" s="11"/>
      <c r="Y74" s="12"/>
      <c r="Z74" s="11"/>
      <c r="AA74" s="12"/>
      <c r="AB74" s="11"/>
      <c r="AC74" s="12"/>
      <c r="AD74" s="9"/>
      <c r="AE74" s="13">
        <f t="shared" si="5"/>
        <v>0</v>
      </c>
    </row>
    <row r="75" spans="1:31" ht="18" customHeight="1">
      <c r="A75" s="14">
        <v>70</v>
      </c>
      <c r="B75" s="20" t="s">
        <v>92</v>
      </c>
      <c r="C75" s="27" t="s">
        <v>69</v>
      </c>
      <c r="D75" s="11"/>
      <c r="E75" s="9"/>
      <c r="F75" s="11"/>
      <c r="G75" s="12"/>
      <c r="H75" s="11"/>
      <c r="I75" s="12"/>
      <c r="J75" s="11"/>
      <c r="K75" s="9"/>
      <c r="L75" s="11"/>
      <c r="M75" s="12"/>
      <c r="N75" s="11"/>
      <c r="O75" s="12"/>
      <c r="P75" s="11"/>
      <c r="Q75" s="9"/>
      <c r="R75" s="11"/>
      <c r="S75" s="9"/>
      <c r="T75" s="11"/>
      <c r="U75" s="9"/>
      <c r="V75" s="11"/>
      <c r="W75" s="9"/>
      <c r="X75" s="11"/>
      <c r="Y75" s="9"/>
      <c r="Z75" s="11"/>
      <c r="AA75" s="12"/>
      <c r="AB75" s="11"/>
      <c r="AC75" s="9"/>
      <c r="AD75" s="9"/>
      <c r="AE75" s="13">
        <f t="shared" si="5"/>
        <v>0</v>
      </c>
    </row>
    <row r="76" spans="1:31" ht="18" customHeight="1">
      <c r="A76" s="14">
        <v>71</v>
      </c>
      <c r="B76" s="20" t="s">
        <v>82</v>
      </c>
      <c r="C76" s="27" t="s">
        <v>79</v>
      </c>
      <c r="D76" s="11"/>
      <c r="E76" s="12"/>
      <c r="F76" s="11"/>
      <c r="G76" s="12"/>
      <c r="H76" s="11"/>
      <c r="I76" s="12"/>
      <c r="J76" s="11"/>
      <c r="K76" s="9"/>
      <c r="L76" s="11"/>
      <c r="M76" s="12"/>
      <c r="N76" s="11"/>
      <c r="O76" s="12"/>
      <c r="P76" s="11"/>
      <c r="Q76" s="9"/>
      <c r="R76" s="11"/>
      <c r="S76" s="9"/>
      <c r="T76" s="11"/>
      <c r="U76" s="9"/>
      <c r="V76" s="11"/>
      <c r="W76" s="9"/>
      <c r="X76" s="11"/>
      <c r="Y76" s="9"/>
      <c r="Z76" s="11"/>
      <c r="AA76" s="12"/>
      <c r="AB76" s="11"/>
      <c r="AC76" s="9"/>
      <c r="AD76" s="9"/>
      <c r="AE76" s="13">
        <f t="shared" si="5"/>
        <v>0</v>
      </c>
    </row>
    <row r="77" spans="1:31" ht="18" customHeight="1">
      <c r="A77" s="14">
        <v>72</v>
      </c>
      <c r="B77" s="34" t="s">
        <v>53</v>
      </c>
      <c r="C77" s="25" t="s">
        <v>54</v>
      </c>
      <c r="D77" s="11"/>
      <c r="E77" s="12"/>
      <c r="F77" s="11"/>
      <c r="G77" s="12"/>
      <c r="H77" s="11"/>
      <c r="I77" s="12"/>
      <c r="J77" s="11"/>
      <c r="K77" s="9"/>
      <c r="L77" s="11"/>
      <c r="M77" s="12"/>
      <c r="N77" s="11"/>
      <c r="O77" s="12"/>
      <c r="P77" s="11"/>
      <c r="Q77" s="12"/>
      <c r="R77" s="11"/>
      <c r="S77" s="12"/>
      <c r="T77" s="11"/>
      <c r="U77" s="12"/>
      <c r="V77" s="11"/>
      <c r="W77" s="12"/>
      <c r="X77" s="11"/>
      <c r="Y77" s="12"/>
      <c r="Z77" s="11"/>
      <c r="AA77" s="12"/>
      <c r="AB77" s="11"/>
      <c r="AC77" s="12"/>
      <c r="AD77" s="9"/>
      <c r="AE77" s="13">
        <f t="shared" si="5"/>
        <v>0</v>
      </c>
    </row>
    <row r="78" spans="1:31" ht="18" customHeight="1">
      <c r="A78" s="14">
        <v>73</v>
      </c>
      <c r="B78" s="20" t="s">
        <v>46</v>
      </c>
      <c r="C78" s="25" t="s">
        <v>2</v>
      </c>
      <c r="D78" s="11"/>
      <c r="E78" s="12"/>
      <c r="F78" s="11"/>
      <c r="G78" s="12"/>
      <c r="H78" s="11"/>
      <c r="I78" s="12"/>
      <c r="J78" s="11"/>
      <c r="K78" s="12"/>
      <c r="L78" s="11"/>
      <c r="M78" s="12"/>
      <c r="N78" s="11"/>
      <c r="O78" s="12"/>
      <c r="P78" s="11"/>
      <c r="Q78" s="12"/>
      <c r="R78" s="11"/>
      <c r="S78" s="12"/>
      <c r="T78" s="11"/>
      <c r="U78" s="12"/>
      <c r="V78" s="11"/>
      <c r="W78" s="12"/>
      <c r="X78" s="11"/>
      <c r="Y78" s="12"/>
      <c r="Z78" s="11"/>
      <c r="AA78" s="12"/>
      <c r="AB78" s="11"/>
      <c r="AC78" s="12"/>
      <c r="AD78" s="9"/>
      <c r="AE78" s="13">
        <f t="shared" si="5"/>
        <v>0</v>
      </c>
    </row>
    <row r="79" spans="1:31" ht="18" customHeight="1">
      <c r="A79" s="14">
        <v>74</v>
      </c>
      <c r="B79" s="20" t="s">
        <v>34</v>
      </c>
      <c r="C79" s="25" t="s">
        <v>15</v>
      </c>
      <c r="D79" s="11"/>
      <c r="E79" s="12"/>
      <c r="F79" s="11"/>
      <c r="G79" s="12"/>
      <c r="H79" s="11"/>
      <c r="I79" s="12"/>
      <c r="J79" s="11"/>
      <c r="K79" s="9"/>
      <c r="L79" s="11"/>
      <c r="M79" s="12"/>
      <c r="N79" s="11"/>
      <c r="O79" s="12"/>
      <c r="P79" s="11"/>
      <c r="Q79" s="9"/>
      <c r="R79" s="11"/>
      <c r="S79" s="9"/>
      <c r="T79" s="11"/>
      <c r="U79" s="9"/>
      <c r="V79" s="11"/>
      <c r="W79" s="9"/>
      <c r="X79" s="11"/>
      <c r="Y79" s="9"/>
      <c r="Z79" s="11"/>
      <c r="AA79" s="12"/>
      <c r="AB79" s="11"/>
      <c r="AC79" s="9"/>
      <c r="AD79" s="9"/>
      <c r="AE79" s="13">
        <f t="shared" si="5"/>
        <v>0</v>
      </c>
    </row>
    <row r="80" spans="1:31" ht="18" customHeight="1">
      <c r="A80" s="14">
        <v>75</v>
      </c>
      <c r="B80" s="20" t="s">
        <v>67</v>
      </c>
      <c r="C80" s="25" t="s">
        <v>61</v>
      </c>
      <c r="D80" s="11"/>
      <c r="E80" s="12"/>
      <c r="F80" s="11"/>
      <c r="G80" s="12"/>
      <c r="H80" s="11"/>
      <c r="I80" s="12"/>
      <c r="J80" s="11"/>
      <c r="K80" s="12"/>
      <c r="L80" s="11"/>
      <c r="M80" s="12"/>
      <c r="N80" s="11"/>
      <c r="O80" s="12"/>
      <c r="P80" s="11"/>
      <c r="Q80" s="12"/>
      <c r="R80" s="11"/>
      <c r="S80" s="12"/>
      <c r="T80" s="11"/>
      <c r="U80" s="12"/>
      <c r="V80" s="11"/>
      <c r="W80" s="12"/>
      <c r="X80" s="11"/>
      <c r="Y80" s="12"/>
      <c r="Z80" s="11"/>
      <c r="AA80" s="12"/>
      <c r="AB80" s="11"/>
      <c r="AC80" s="12"/>
      <c r="AD80" s="9"/>
      <c r="AE80" s="13">
        <f t="shared" si="5"/>
        <v>0</v>
      </c>
    </row>
  </sheetData>
  <mergeCells count="40">
    <mergeCell ref="L5:M5"/>
    <mergeCell ref="AB5:AC5"/>
    <mergeCell ref="V5:W5"/>
    <mergeCell ref="X5:Y5"/>
    <mergeCell ref="Z5:AA5"/>
    <mergeCell ref="AB4:AC4"/>
    <mergeCell ref="P3:Q3"/>
    <mergeCell ref="Z3:AA3"/>
    <mergeCell ref="AB3:AC3"/>
    <mergeCell ref="T3:U3"/>
    <mergeCell ref="V3:W3"/>
    <mergeCell ref="X3:Y3"/>
    <mergeCell ref="Z4:AA4"/>
    <mergeCell ref="N3:O3"/>
    <mergeCell ref="R3:S3"/>
    <mergeCell ref="L3:M3"/>
    <mergeCell ref="F5:G5"/>
    <mergeCell ref="R5:S5"/>
    <mergeCell ref="F4:G4"/>
    <mergeCell ref="L4:M4"/>
    <mergeCell ref="P4:Q4"/>
    <mergeCell ref="H4:I4"/>
    <mergeCell ref="N5:O5"/>
    <mergeCell ref="N4:O4"/>
    <mergeCell ref="V4:W4"/>
    <mergeCell ref="X4:Y4"/>
    <mergeCell ref="T5:U5"/>
    <mergeCell ref="T4:U4"/>
    <mergeCell ref="R4:S4"/>
    <mergeCell ref="P5:Q5"/>
    <mergeCell ref="A3:A5"/>
    <mergeCell ref="J5:K5"/>
    <mergeCell ref="D3:E3"/>
    <mergeCell ref="D5:E5"/>
    <mergeCell ref="J4:K4"/>
    <mergeCell ref="D4:E4"/>
    <mergeCell ref="F3:G3"/>
    <mergeCell ref="H3:I3"/>
    <mergeCell ref="J3:K3"/>
    <mergeCell ref="H5:I5"/>
  </mergeCells>
  <printOptions/>
  <pageMargins left="0.82" right="0.83" top="0.39" bottom="0.5905511811023623" header="0.5118110236220472" footer="0.5118110236220472"/>
  <pageSetup fitToHeight="12" fitToWidth="1" horizontalDpi="300" verticalDpi="300" orientation="landscape" paperSize="9" scale="5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0"/>
  <sheetViews>
    <sheetView zoomScale="50" zoomScaleNormal="50" workbookViewId="0" topLeftCell="A1">
      <selection activeCell="O34" sqref="O34"/>
    </sheetView>
  </sheetViews>
  <sheetFormatPr defaultColWidth="11.421875" defaultRowHeight="12.75"/>
  <cols>
    <col min="1" max="1" width="5.140625" style="1" customWidth="1"/>
    <col min="2" max="2" width="30.00390625" style="28" customWidth="1"/>
    <col min="3" max="3" width="16.421875" style="26" customWidth="1"/>
    <col min="4" max="4" width="3.8515625" style="2" customWidth="1"/>
    <col min="5" max="5" width="8.140625" style="1" customWidth="1"/>
    <col min="6" max="6" width="3.8515625" style="2" customWidth="1"/>
    <col min="7" max="7" width="9.8515625" style="1" customWidth="1"/>
    <col min="8" max="8" width="3.8515625" style="2" customWidth="1"/>
    <col min="9" max="9" width="9.00390625" style="1" customWidth="1"/>
    <col min="10" max="10" width="3.8515625" style="2" customWidth="1"/>
    <col min="11" max="11" width="8.140625" style="1" customWidth="1"/>
    <col min="12" max="12" width="3.8515625" style="2" customWidth="1"/>
    <col min="13" max="13" width="8.140625" style="5" customWidth="1"/>
    <col min="14" max="14" width="3.8515625" style="2" customWidth="1"/>
    <col min="15" max="15" width="8.421875" style="5" customWidth="1"/>
    <col min="16" max="16" width="4.421875" style="2" customWidth="1"/>
    <col min="17" max="17" width="11.57421875" style="1" customWidth="1"/>
    <col min="18" max="18" width="3.8515625" style="2" customWidth="1"/>
    <col min="19" max="19" width="9.28125" style="1" customWidth="1"/>
    <col min="20" max="20" width="3.8515625" style="2" customWidth="1"/>
    <col min="21" max="21" width="10.7109375" style="1" customWidth="1"/>
    <col min="22" max="22" width="3.8515625" style="2" customWidth="1"/>
    <col min="23" max="23" width="8.140625" style="1" customWidth="1"/>
    <col min="24" max="24" width="3.8515625" style="2" customWidth="1"/>
    <col min="25" max="25" width="9.8515625" style="1" customWidth="1"/>
    <col min="26" max="26" width="3.8515625" style="2" customWidth="1"/>
    <col min="27" max="27" width="8.140625" style="5" customWidth="1"/>
    <col min="28" max="28" width="3.8515625" style="2" customWidth="1"/>
    <col min="29" max="29" width="9.8515625" style="1" customWidth="1"/>
    <col min="30" max="30" width="7.421875" style="1" customWidth="1"/>
    <col min="31" max="31" width="8.7109375" style="0" customWidth="1"/>
  </cols>
  <sheetData>
    <row r="1" spans="4:26" ht="27.75">
      <c r="D1" s="3"/>
      <c r="L1" s="4"/>
      <c r="M1" s="33" t="s">
        <v>22</v>
      </c>
      <c r="N1" s="4"/>
      <c r="P1" s="3"/>
      <c r="T1" s="3"/>
      <c r="Z1" s="4"/>
    </row>
    <row r="2" ht="15"/>
    <row r="3" spans="1:31" s="18" customFormat="1" ht="15.75">
      <c r="A3" s="38" t="s">
        <v>0</v>
      </c>
      <c r="B3" s="29"/>
      <c r="C3" s="15"/>
      <c r="D3" s="42" t="s">
        <v>15</v>
      </c>
      <c r="E3" s="43"/>
      <c r="F3" s="42" t="s">
        <v>16</v>
      </c>
      <c r="G3" s="43"/>
      <c r="H3" s="46" t="s">
        <v>19</v>
      </c>
      <c r="I3" s="47"/>
      <c r="J3" s="46" t="s">
        <v>17</v>
      </c>
      <c r="K3" s="47"/>
      <c r="L3" s="46" t="s">
        <v>18</v>
      </c>
      <c r="M3" s="47"/>
      <c r="N3" s="46" t="s">
        <v>12</v>
      </c>
      <c r="O3" s="47"/>
      <c r="P3" s="42" t="s">
        <v>9</v>
      </c>
      <c r="Q3" s="43"/>
      <c r="R3" s="42" t="s">
        <v>13</v>
      </c>
      <c r="S3" s="43"/>
      <c r="T3" s="42" t="s">
        <v>2</v>
      </c>
      <c r="U3" s="43"/>
      <c r="V3" s="42" t="s">
        <v>1</v>
      </c>
      <c r="W3" s="43"/>
      <c r="X3" s="42" t="s">
        <v>20</v>
      </c>
      <c r="Y3" s="43"/>
      <c r="Z3" s="46" t="s">
        <v>14</v>
      </c>
      <c r="AA3" s="47"/>
      <c r="AB3" s="42" t="s">
        <v>2</v>
      </c>
      <c r="AC3" s="43"/>
      <c r="AD3" s="6" t="s">
        <v>3</v>
      </c>
      <c r="AE3" s="6" t="s">
        <v>4</v>
      </c>
    </row>
    <row r="4" spans="1:31" s="8" customFormat="1" ht="15.75">
      <c r="A4" s="39"/>
      <c r="B4" s="30" t="s">
        <v>5</v>
      </c>
      <c r="C4" s="16" t="s">
        <v>21</v>
      </c>
      <c r="D4" s="40" t="s">
        <v>91</v>
      </c>
      <c r="E4" s="41"/>
      <c r="F4" s="40" t="s">
        <v>106</v>
      </c>
      <c r="G4" s="41"/>
      <c r="H4" s="40" t="s">
        <v>107</v>
      </c>
      <c r="I4" s="41"/>
      <c r="J4" s="40" t="s">
        <v>108</v>
      </c>
      <c r="K4" s="41"/>
      <c r="L4" s="40" t="s">
        <v>11</v>
      </c>
      <c r="M4" s="41"/>
      <c r="N4" s="40" t="s">
        <v>11</v>
      </c>
      <c r="O4" s="41"/>
      <c r="P4" s="40" t="s">
        <v>10</v>
      </c>
      <c r="Q4" s="41"/>
      <c r="R4" s="40" t="s">
        <v>11</v>
      </c>
      <c r="S4" s="41"/>
      <c r="T4" s="40" t="s">
        <v>10</v>
      </c>
      <c r="U4" s="41"/>
      <c r="V4" s="40" t="s">
        <v>11</v>
      </c>
      <c r="W4" s="41"/>
      <c r="X4" s="40" t="s">
        <v>11</v>
      </c>
      <c r="Y4" s="41"/>
      <c r="Z4" s="40" t="s">
        <v>10</v>
      </c>
      <c r="AA4" s="41"/>
      <c r="AB4" s="40" t="s">
        <v>10</v>
      </c>
      <c r="AC4" s="41"/>
      <c r="AD4" s="7" t="s">
        <v>6</v>
      </c>
      <c r="AE4" s="7" t="s">
        <v>6</v>
      </c>
    </row>
    <row r="5" spans="1:31" s="8" customFormat="1" ht="15.75">
      <c r="A5" s="39"/>
      <c r="B5" s="31"/>
      <c r="C5" s="16"/>
      <c r="D5" s="44">
        <v>39908</v>
      </c>
      <c r="E5" s="45"/>
      <c r="F5" s="40">
        <v>39934</v>
      </c>
      <c r="G5" s="41"/>
      <c r="H5" s="40">
        <v>39950</v>
      </c>
      <c r="I5" s="41"/>
      <c r="J5" s="40">
        <v>39978</v>
      </c>
      <c r="K5" s="41"/>
      <c r="L5" s="40">
        <v>39985</v>
      </c>
      <c r="M5" s="41"/>
      <c r="N5" s="40">
        <v>39999</v>
      </c>
      <c r="O5" s="41"/>
      <c r="P5" s="40">
        <v>40013</v>
      </c>
      <c r="Q5" s="41"/>
      <c r="R5" s="40">
        <v>40027</v>
      </c>
      <c r="S5" s="41"/>
      <c r="T5" s="40">
        <v>40034</v>
      </c>
      <c r="U5" s="41"/>
      <c r="V5" s="40">
        <v>40040</v>
      </c>
      <c r="W5" s="41"/>
      <c r="X5" s="40">
        <v>40048</v>
      </c>
      <c r="Y5" s="41"/>
      <c r="Z5" s="40">
        <v>40069</v>
      </c>
      <c r="AA5" s="41"/>
      <c r="AB5" s="40">
        <v>40090</v>
      </c>
      <c r="AC5" s="41"/>
      <c r="AD5" s="7" t="s">
        <v>7</v>
      </c>
      <c r="AE5" s="7" t="s">
        <v>8</v>
      </c>
    </row>
    <row r="6" spans="1:31" s="8" customFormat="1" ht="18" customHeight="1">
      <c r="A6" s="14">
        <v>1</v>
      </c>
      <c r="B6" s="20" t="s">
        <v>93</v>
      </c>
      <c r="C6" s="25" t="s">
        <v>94</v>
      </c>
      <c r="D6" s="11">
        <v>31</v>
      </c>
      <c r="E6" s="12">
        <f>(D6*1000)/67</f>
        <v>462.6865671641791</v>
      </c>
      <c r="F6" s="11">
        <v>1</v>
      </c>
      <c r="G6" s="12">
        <f>(F6*1000)/27</f>
        <v>37.03703703703704</v>
      </c>
      <c r="H6" s="11">
        <v>23</v>
      </c>
      <c r="I6" s="12">
        <f aca="true" t="shared" si="0" ref="I6:I13">(H6*1000)/48</f>
        <v>479.1666666666667</v>
      </c>
      <c r="J6" s="11">
        <v>7</v>
      </c>
      <c r="K6" s="9">
        <f>(J6*1000)/42</f>
        <v>166.66666666666666</v>
      </c>
      <c r="L6" s="11"/>
      <c r="M6" s="12"/>
      <c r="N6" s="11"/>
      <c r="O6" s="12"/>
      <c r="P6" s="11"/>
      <c r="Q6" s="9"/>
      <c r="R6" s="11"/>
      <c r="S6" s="9"/>
      <c r="T6" s="11"/>
      <c r="U6" s="9"/>
      <c r="V6" s="11"/>
      <c r="W6" s="9"/>
      <c r="X6" s="11"/>
      <c r="Y6" s="9"/>
      <c r="Z6" s="11"/>
      <c r="AA6" s="12"/>
      <c r="AB6" s="11"/>
      <c r="AC6" s="9"/>
      <c r="AD6" s="9">
        <v>4</v>
      </c>
      <c r="AE6" s="13">
        <f aca="true" t="shared" si="1" ref="AE6:AE37">E6+G6+I6+K6+M6+O6+Q6+S6+U6+W6+Y6+AA6+AC6</f>
        <v>1145.5569375345497</v>
      </c>
    </row>
    <row r="7" spans="1:31" s="8" customFormat="1" ht="18" customHeight="1">
      <c r="A7" s="14">
        <v>2</v>
      </c>
      <c r="B7" s="20" t="s">
        <v>98</v>
      </c>
      <c r="C7" s="27" t="s">
        <v>94</v>
      </c>
      <c r="D7" s="11">
        <v>3</v>
      </c>
      <c r="E7" s="12">
        <f>(D7*1000)/67</f>
        <v>44.776119402985074</v>
      </c>
      <c r="F7" s="11">
        <v>5</v>
      </c>
      <c r="G7" s="12">
        <f>(F7*1000)/27</f>
        <v>185.1851851851852</v>
      </c>
      <c r="H7" s="11">
        <v>1</v>
      </c>
      <c r="I7" s="12">
        <f t="shared" si="0"/>
        <v>20.833333333333332</v>
      </c>
      <c r="J7" s="11"/>
      <c r="K7" s="9"/>
      <c r="L7" s="11"/>
      <c r="M7" s="12"/>
      <c r="N7" s="11"/>
      <c r="O7" s="12"/>
      <c r="P7" s="11"/>
      <c r="Q7" s="9"/>
      <c r="R7" s="11"/>
      <c r="S7" s="9"/>
      <c r="T7" s="11"/>
      <c r="U7" s="9"/>
      <c r="V7" s="11"/>
      <c r="W7" s="9"/>
      <c r="X7" s="11"/>
      <c r="Y7" s="9"/>
      <c r="Z7" s="11"/>
      <c r="AA7" s="12"/>
      <c r="AB7" s="11"/>
      <c r="AC7" s="9"/>
      <c r="AD7" s="9">
        <v>3</v>
      </c>
      <c r="AE7" s="13">
        <f t="shared" si="1"/>
        <v>250.7946379215036</v>
      </c>
    </row>
    <row r="8" spans="1:31" ht="18" customHeight="1">
      <c r="A8" s="14">
        <v>3</v>
      </c>
      <c r="B8" s="20" t="s">
        <v>97</v>
      </c>
      <c r="C8" s="27" t="s">
        <v>94</v>
      </c>
      <c r="D8" s="11"/>
      <c r="E8" s="9"/>
      <c r="F8" s="11">
        <v>1</v>
      </c>
      <c r="G8" s="12">
        <f>(F8*1000)/27</f>
        <v>37.03703703703704</v>
      </c>
      <c r="H8" s="11">
        <v>16</v>
      </c>
      <c r="I8" s="12">
        <f t="shared" si="0"/>
        <v>333.3333333333333</v>
      </c>
      <c r="J8" s="11">
        <v>1</v>
      </c>
      <c r="K8" s="9">
        <f>(J8*1000)/42</f>
        <v>23.80952380952381</v>
      </c>
      <c r="L8" s="11"/>
      <c r="M8" s="12"/>
      <c r="N8" s="11"/>
      <c r="O8" s="12"/>
      <c r="P8" s="11"/>
      <c r="Q8" s="9"/>
      <c r="R8" s="11"/>
      <c r="S8" s="9"/>
      <c r="T8" s="11"/>
      <c r="U8" s="9"/>
      <c r="V8" s="11"/>
      <c r="W8" s="9"/>
      <c r="X8" s="11"/>
      <c r="Y8" s="9"/>
      <c r="Z8" s="11"/>
      <c r="AA8" s="12"/>
      <c r="AB8" s="11"/>
      <c r="AC8" s="9"/>
      <c r="AD8" s="9">
        <v>3</v>
      </c>
      <c r="AE8" s="13">
        <f t="shared" si="1"/>
        <v>394.1798941798941</v>
      </c>
    </row>
    <row r="9" spans="1:31" ht="18" customHeight="1">
      <c r="A9" s="14">
        <v>4</v>
      </c>
      <c r="B9" s="20" t="s">
        <v>73</v>
      </c>
      <c r="C9" s="25" t="s">
        <v>71</v>
      </c>
      <c r="D9" s="11">
        <v>14</v>
      </c>
      <c r="E9" s="12">
        <f>(D9*1000)/67</f>
        <v>208.955223880597</v>
      </c>
      <c r="F9" s="11">
        <v>8</v>
      </c>
      <c r="G9" s="12">
        <f>(F9*1000)/27</f>
        <v>296.2962962962963</v>
      </c>
      <c r="H9" s="11">
        <v>3</v>
      </c>
      <c r="I9" s="12">
        <f t="shared" si="0"/>
        <v>62.5</v>
      </c>
      <c r="J9" s="11"/>
      <c r="K9" s="12"/>
      <c r="L9" s="11"/>
      <c r="M9" s="12"/>
      <c r="N9" s="11"/>
      <c r="O9" s="12"/>
      <c r="P9" s="11"/>
      <c r="Q9" s="12"/>
      <c r="R9" s="11"/>
      <c r="S9" s="12"/>
      <c r="T9" s="11"/>
      <c r="U9" s="12"/>
      <c r="V9" s="11"/>
      <c r="W9" s="12"/>
      <c r="X9" s="11"/>
      <c r="Y9" s="12"/>
      <c r="Z9" s="11"/>
      <c r="AA9" s="12"/>
      <c r="AB9" s="11"/>
      <c r="AC9" s="12"/>
      <c r="AD9" s="9">
        <v>3</v>
      </c>
      <c r="AE9" s="13">
        <f t="shared" si="1"/>
        <v>567.7515201768933</v>
      </c>
    </row>
    <row r="10" spans="1:31" ht="18" customHeight="1">
      <c r="A10" s="14">
        <v>5</v>
      </c>
      <c r="B10" s="20" t="s">
        <v>74</v>
      </c>
      <c r="C10" s="27" t="s">
        <v>71</v>
      </c>
      <c r="D10" s="11">
        <v>7</v>
      </c>
      <c r="E10" s="12">
        <f>(D10*1000)/67</f>
        <v>104.4776119402985</v>
      </c>
      <c r="F10" s="11">
        <v>10</v>
      </c>
      <c r="G10" s="12">
        <f>(F10*1000)/27</f>
        <v>370.3703703703704</v>
      </c>
      <c r="H10" s="11">
        <v>5</v>
      </c>
      <c r="I10" s="12">
        <f t="shared" si="0"/>
        <v>104.16666666666667</v>
      </c>
      <c r="J10" s="11"/>
      <c r="K10" s="12"/>
      <c r="L10" s="11"/>
      <c r="M10" s="12"/>
      <c r="N10" s="11"/>
      <c r="O10" s="12"/>
      <c r="P10" s="11"/>
      <c r="Q10" s="12"/>
      <c r="R10" s="11"/>
      <c r="S10" s="12"/>
      <c r="T10" s="11"/>
      <c r="U10" s="12"/>
      <c r="V10" s="11"/>
      <c r="W10" s="12"/>
      <c r="X10" s="11"/>
      <c r="Y10" s="12"/>
      <c r="Z10" s="11"/>
      <c r="AA10" s="12"/>
      <c r="AB10" s="11"/>
      <c r="AC10" s="12"/>
      <c r="AD10" s="9">
        <v>3</v>
      </c>
      <c r="AE10" s="13">
        <f t="shared" si="1"/>
        <v>579.0146489773356</v>
      </c>
    </row>
    <row r="11" spans="1:31" ht="18" customHeight="1">
      <c r="A11" s="14">
        <v>6</v>
      </c>
      <c r="B11" s="20" t="s">
        <v>66</v>
      </c>
      <c r="C11" s="27" t="s">
        <v>61</v>
      </c>
      <c r="D11" s="11">
        <v>21</v>
      </c>
      <c r="E11" s="12">
        <f>(D11*1000)/67</f>
        <v>313.43283582089555</v>
      </c>
      <c r="F11" s="11"/>
      <c r="G11" s="12"/>
      <c r="H11" s="11">
        <v>14</v>
      </c>
      <c r="I11" s="12">
        <f t="shared" si="0"/>
        <v>291.6666666666667</v>
      </c>
      <c r="J11" s="11">
        <v>2</v>
      </c>
      <c r="K11" s="9">
        <f>(J11*1000)/42</f>
        <v>47.61904761904762</v>
      </c>
      <c r="L11" s="11"/>
      <c r="M11" s="12"/>
      <c r="N11" s="11"/>
      <c r="O11" s="12"/>
      <c r="P11" s="11"/>
      <c r="Q11" s="12"/>
      <c r="R11" s="11"/>
      <c r="S11" s="12"/>
      <c r="T11" s="11"/>
      <c r="U11" s="12"/>
      <c r="V11" s="11"/>
      <c r="W11" s="12"/>
      <c r="X11" s="11"/>
      <c r="Y11" s="12"/>
      <c r="Z11" s="11"/>
      <c r="AA11" s="12"/>
      <c r="AB11" s="11"/>
      <c r="AC11" s="12"/>
      <c r="AD11" s="9">
        <v>3</v>
      </c>
      <c r="AE11" s="13">
        <f t="shared" si="1"/>
        <v>652.7185501066098</v>
      </c>
    </row>
    <row r="12" spans="1:31" s="8" customFormat="1" ht="18" customHeight="1">
      <c r="A12" s="14">
        <v>7</v>
      </c>
      <c r="B12" s="20" t="s">
        <v>95</v>
      </c>
      <c r="C12" s="27" t="s">
        <v>94</v>
      </c>
      <c r="D12" s="11">
        <v>26</v>
      </c>
      <c r="E12" s="12">
        <f>(D12*1000)/67</f>
        <v>388.05970149253733</v>
      </c>
      <c r="F12" s="11">
        <v>5</v>
      </c>
      <c r="G12" s="12">
        <f>(F12*1000)/27</f>
        <v>185.1851851851852</v>
      </c>
      <c r="H12" s="11">
        <v>4</v>
      </c>
      <c r="I12" s="12">
        <f t="shared" si="0"/>
        <v>83.33333333333333</v>
      </c>
      <c r="J12" s="11"/>
      <c r="K12" s="9"/>
      <c r="L12" s="11"/>
      <c r="M12" s="12"/>
      <c r="N12" s="11"/>
      <c r="O12" s="12"/>
      <c r="P12" s="11"/>
      <c r="Q12" s="9"/>
      <c r="R12" s="11"/>
      <c r="S12" s="9"/>
      <c r="T12" s="11"/>
      <c r="U12" s="9"/>
      <c r="V12" s="11"/>
      <c r="W12" s="9"/>
      <c r="X12" s="11"/>
      <c r="Y12" s="9"/>
      <c r="Z12" s="11"/>
      <c r="AA12" s="12"/>
      <c r="AB12" s="11"/>
      <c r="AC12" s="9"/>
      <c r="AD12" s="9">
        <v>3</v>
      </c>
      <c r="AE12" s="13">
        <f t="shared" si="1"/>
        <v>656.5782200110559</v>
      </c>
    </row>
    <row r="13" spans="1:31" s="8" customFormat="1" ht="18" customHeight="1">
      <c r="A13" s="14">
        <v>8</v>
      </c>
      <c r="B13" s="20" t="s">
        <v>76</v>
      </c>
      <c r="C13" s="25" t="s">
        <v>71</v>
      </c>
      <c r="D13" s="11"/>
      <c r="E13" s="12"/>
      <c r="F13" s="11">
        <v>10</v>
      </c>
      <c r="G13" s="12">
        <f>(F13*1000)/27</f>
        <v>370.3703703703704</v>
      </c>
      <c r="H13" s="11">
        <v>11</v>
      </c>
      <c r="I13" s="12">
        <f t="shared" si="0"/>
        <v>229.16666666666666</v>
      </c>
      <c r="J13" s="11">
        <v>4</v>
      </c>
      <c r="K13" s="9">
        <f>(J13*1000)/42</f>
        <v>95.23809523809524</v>
      </c>
      <c r="L13" s="11"/>
      <c r="M13" s="12"/>
      <c r="N13" s="11"/>
      <c r="O13" s="12"/>
      <c r="P13" s="11"/>
      <c r="Q13" s="12"/>
      <c r="R13" s="11"/>
      <c r="S13" s="12"/>
      <c r="T13" s="11"/>
      <c r="U13" s="12"/>
      <c r="V13" s="11"/>
      <c r="W13" s="12"/>
      <c r="X13" s="11"/>
      <c r="Y13" s="12"/>
      <c r="Z13" s="11"/>
      <c r="AA13" s="12"/>
      <c r="AB13" s="11"/>
      <c r="AC13" s="12"/>
      <c r="AD13" s="9">
        <v>3</v>
      </c>
      <c r="AE13" s="13">
        <f t="shared" si="1"/>
        <v>694.7751322751324</v>
      </c>
    </row>
    <row r="14" spans="1:31" ht="18" customHeight="1">
      <c r="A14" s="14">
        <v>9</v>
      </c>
      <c r="B14" s="20" t="s">
        <v>64</v>
      </c>
      <c r="C14" s="25" t="s">
        <v>61</v>
      </c>
      <c r="D14" s="11">
        <v>22</v>
      </c>
      <c r="E14" s="12">
        <f>(D14*1000)/67</f>
        <v>328.35820895522386</v>
      </c>
      <c r="F14" s="11">
        <v>2</v>
      </c>
      <c r="G14" s="12">
        <f>(F14*1000)/27</f>
        <v>74.07407407407408</v>
      </c>
      <c r="H14" s="11"/>
      <c r="I14" s="12"/>
      <c r="J14" s="11">
        <v>13</v>
      </c>
      <c r="K14" s="9">
        <f>(J14*1000)/42</f>
        <v>309.5238095238095</v>
      </c>
      <c r="L14" s="11"/>
      <c r="M14" s="12"/>
      <c r="N14" s="11"/>
      <c r="O14" s="12"/>
      <c r="P14" s="11"/>
      <c r="Q14" s="12"/>
      <c r="R14" s="11"/>
      <c r="S14" s="12"/>
      <c r="T14" s="11"/>
      <c r="U14" s="12"/>
      <c r="V14" s="11"/>
      <c r="W14" s="12"/>
      <c r="X14" s="11"/>
      <c r="Y14" s="12"/>
      <c r="Z14" s="11"/>
      <c r="AA14" s="12"/>
      <c r="AB14" s="11"/>
      <c r="AC14" s="12"/>
      <c r="AD14" s="9">
        <v>3</v>
      </c>
      <c r="AE14" s="13">
        <f t="shared" si="1"/>
        <v>711.9560925531075</v>
      </c>
    </row>
    <row r="15" spans="1:31" ht="18" customHeight="1">
      <c r="A15" s="14">
        <v>10</v>
      </c>
      <c r="B15" s="20" t="s">
        <v>51</v>
      </c>
      <c r="C15" s="25" t="s">
        <v>2</v>
      </c>
      <c r="D15" s="11">
        <v>19</v>
      </c>
      <c r="E15" s="12">
        <f>(D15*1000)/67</f>
        <v>283.5820895522388</v>
      </c>
      <c r="F15" s="11">
        <v>4</v>
      </c>
      <c r="G15" s="12">
        <f>(F15*1000)/27</f>
        <v>148.14814814814815</v>
      </c>
      <c r="H15" s="11"/>
      <c r="I15" s="12"/>
      <c r="J15" s="11">
        <v>17</v>
      </c>
      <c r="K15" s="9">
        <f>(J15*1000)/42</f>
        <v>404.76190476190476</v>
      </c>
      <c r="L15" s="11"/>
      <c r="M15" s="12"/>
      <c r="N15" s="11"/>
      <c r="O15" s="12"/>
      <c r="P15" s="11"/>
      <c r="Q15" s="12"/>
      <c r="R15" s="11"/>
      <c r="S15" s="12"/>
      <c r="T15" s="11"/>
      <c r="U15" s="12"/>
      <c r="V15" s="11"/>
      <c r="W15" s="12"/>
      <c r="X15" s="11"/>
      <c r="Y15" s="12"/>
      <c r="Z15" s="11"/>
      <c r="AA15" s="12"/>
      <c r="AB15" s="11"/>
      <c r="AC15" s="12"/>
      <c r="AD15" s="9">
        <v>3</v>
      </c>
      <c r="AE15" s="13">
        <f t="shared" si="1"/>
        <v>836.4921424622917</v>
      </c>
    </row>
    <row r="16" spans="1:31" s="8" customFormat="1" ht="18" customHeight="1">
      <c r="A16" s="14">
        <v>11</v>
      </c>
      <c r="B16" s="20" t="s">
        <v>43</v>
      </c>
      <c r="C16" s="25" t="s">
        <v>2</v>
      </c>
      <c r="D16" s="11">
        <v>6</v>
      </c>
      <c r="E16" s="12">
        <f>(D16*1000)/67</f>
        <v>89.55223880597015</v>
      </c>
      <c r="F16" s="11">
        <v>7</v>
      </c>
      <c r="G16" s="12">
        <f>(F16*1000)/27</f>
        <v>259.25925925925924</v>
      </c>
      <c r="H16" s="11">
        <v>24</v>
      </c>
      <c r="I16" s="12">
        <f>(H16*1000)/48</f>
        <v>500</v>
      </c>
      <c r="J16" s="11"/>
      <c r="K16" s="9"/>
      <c r="L16" s="11"/>
      <c r="M16" s="12"/>
      <c r="N16" s="11"/>
      <c r="O16" s="12"/>
      <c r="P16" s="11"/>
      <c r="Q16" s="9"/>
      <c r="R16" s="11"/>
      <c r="S16" s="9"/>
      <c r="T16" s="11"/>
      <c r="U16" s="9"/>
      <c r="V16" s="11"/>
      <c r="W16" s="9"/>
      <c r="X16" s="11"/>
      <c r="Y16" s="9"/>
      <c r="Z16" s="11"/>
      <c r="AA16" s="12"/>
      <c r="AB16" s="11"/>
      <c r="AC16" s="9"/>
      <c r="AD16" s="9">
        <v>3</v>
      </c>
      <c r="AE16" s="13">
        <f t="shared" si="1"/>
        <v>848.8114980652294</v>
      </c>
    </row>
    <row r="17" spans="1:31" ht="18" customHeight="1">
      <c r="A17" s="14">
        <v>12</v>
      </c>
      <c r="B17" s="20" t="s">
        <v>78</v>
      </c>
      <c r="C17" s="25" t="s">
        <v>79</v>
      </c>
      <c r="D17" s="11">
        <v>23</v>
      </c>
      <c r="E17" s="12">
        <f>(D17*1000)/67</f>
        <v>343.2835820895522</v>
      </c>
      <c r="F17" s="11"/>
      <c r="G17" s="12"/>
      <c r="H17" s="11"/>
      <c r="I17" s="12"/>
      <c r="J17" s="11">
        <v>3</v>
      </c>
      <c r="K17" s="9">
        <f>(J17*1000)/42</f>
        <v>71.42857142857143</v>
      </c>
      <c r="L17" s="11"/>
      <c r="M17" s="12"/>
      <c r="N17" s="11"/>
      <c r="O17" s="12"/>
      <c r="P17" s="11"/>
      <c r="Q17" s="9"/>
      <c r="R17" s="11"/>
      <c r="S17" s="9"/>
      <c r="T17" s="11"/>
      <c r="U17" s="9"/>
      <c r="V17" s="11"/>
      <c r="W17" s="9"/>
      <c r="X17" s="11"/>
      <c r="Y17" s="9"/>
      <c r="Z17" s="11"/>
      <c r="AA17" s="12"/>
      <c r="AB17" s="11"/>
      <c r="AC17" s="9"/>
      <c r="AD17" s="9">
        <v>2</v>
      </c>
      <c r="AE17" s="13">
        <f t="shared" si="1"/>
        <v>414.71215351812367</v>
      </c>
    </row>
    <row r="18" spans="1:31" ht="18" customHeight="1">
      <c r="A18" s="14">
        <v>13</v>
      </c>
      <c r="B18" s="20" t="s">
        <v>75</v>
      </c>
      <c r="C18" s="27" t="s">
        <v>71</v>
      </c>
      <c r="D18" s="11"/>
      <c r="E18" s="12"/>
      <c r="F18" s="11">
        <v>9</v>
      </c>
      <c r="G18" s="12">
        <f>(F18*1000)/27</f>
        <v>333.3333333333333</v>
      </c>
      <c r="H18" s="11"/>
      <c r="I18" s="12"/>
      <c r="J18" s="11">
        <v>5</v>
      </c>
      <c r="K18" s="9">
        <f>(J18*1000)/42</f>
        <v>119.04761904761905</v>
      </c>
      <c r="L18" s="11"/>
      <c r="M18" s="12"/>
      <c r="N18" s="11"/>
      <c r="O18" s="12"/>
      <c r="P18" s="11"/>
      <c r="Q18" s="12"/>
      <c r="R18" s="11"/>
      <c r="S18" s="12"/>
      <c r="T18" s="11"/>
      <c r="U18" s="12"/>
      <c r="V18" s="11"/>
      <c r="W18" s="12"/>
      <c r="X18" s="11"/>
      <c r="Y18" s="12"/>
      <c r="Z18" s="11"/>
      <c r="AA18" s="12"/>
      <c r="AB18" s="11"/>
      <c r="AC18" s="12"/>
      <c r="AD18" s="9">
        <v>2</v>
      </c>
      <c r="AE18" s="13">
        <f t="shared" si="1"/>
        <v>452.38095238095235</v>
      </c>
    </row>
    <row r="19" spans="1:31" ht="18" customHeight="1">
      <c r="A19" s="14">
        <v>14</v>
      </c>
      <c r="B19" s="17" t="s">
        <v>65</v>
      </c>
      <c r="C19" s="25" t="s">
        <v>61</v>
      </c>
      <c r="D19" s="11">
        <v>1</v>
      </c>
      <c r="E19" s="12">
        <f>(D19*1000)/67</f>
        <v>14.925373134328359</v>
      </c>
      <c r="F19" s="11">
        <v>13</v>
      </c>
      <c r="G19" s="12">
        <f>(F19*1000)/27</f>
        <v>481.48148148148147</v>
      </c>
      <c r="H19" s="11"/>
      <c r="I19" s="12"/>
      <c r="J19" s="11"/>
      <c r="K19" s="9"/>
      <c r="L19" s="11"/>
      <c r="M19" s="12"/>
      <c r="N19" s="11"/>
      <c r="O19" s="12"/>
      <c r="P19" s="11"/>
      <c r="Q19" s="12"/>
      <c r="R19" s="11"/>
      <c r="S19" s="12"/>
      <c r="T19" s="11"/>
      <c r="U19" s="12"/>
      <c r="V19" s="11"/>
      <c r="W19" s="12"/>
      <c r="X19" s="11"/>
      <c r="Y19" s="12"/>
      <c r="Z19" s="11"/>
      <c r="AA19" s="12"/>
      <c r="AB19" s="11"/>
      <c r="AC19" s="12"/>
      <c r="AD19" s="9">
        <v>2</v>
      </c>
      <c r="AE19" s="13">
        <f t="shared" si="1"/>
        <v>496.40685461580983</v>
      </c>
    </row>
    <row r="20" spans="1:31" ht="18" customHeight="1">
      <c r="A20" s="14">
        <v>15</v>
      </c>
      <c r="B20" s="24" t="s">
        <v>45</v>
      </c>
      <c r="C20" s="25" t="s">
        <v>2</v>
      </c>
      <c r="D20" s="11">
        <v>4</v>
      </c>
      <c r="E20" s="12">
        <f>(D20*1000)/67</f>
        <v>59.701492537313435</v>
      </c>
      <c r="F20" s="11"/>
      <c r="G20" s="12"/>
      <c r="H20" s="11">
        <v>22</v>
      </c>
      <c r="I20" s="12">
        <f>(H20*1000)/48</f>
        <v>458.3333333333333</v>
      </c>
      <c r="J20" s="11"/>
      <c r="K20" s="9"/>
      <c r="L20" s="11"/>
      <c r="M20" s="12"/>
      <c r="N20" s="11"/>
      <c r="O20" s="12"/>
      <c r="P20" s="11"/>
      <c r="Q20" s="12"/>
      <c r="R20" s="11"/>
      <c r="S20" s="12"/>
      <c r="T20" s="11"/>
      <c r="U20" s="12"/>
      <c r="V20" s="11"/>
      <c r="W20" s="12"/>
      <c r="X20" s="11"/>
      <c r="Y20" s="12"/>
      <c r="Z20" s="11"/>
      <c r="AA20" s="12"/>
      <c r="AB20" s="11"/>
      <c r="AC20" s="12"/>
      <c r="AD20" s="9">
        <v>2</v>
      </c>
      <c r="AE20" s="13">
        <f t="shared" si="1"/>
        <v>518.0348258706467</v>
      </c>
    </row>
    <row r="21" spans="1:31" s="8" customFormat="1" ht="18" customHeight="1">
      <c r="A21" s="14">
        <v>16</v>
      </c>
      <c r="B21" s="20" t="s">
        <v>31</v>
      </c>
      <c r="C21" s="25" t="s">
        <v>15</v>
      </c>
      <c r="D21" s="11">
        <v>33</v>
      </c>
      <c r="E21" s="12">
        <f>(D21*1000)/67</f>
        <v>492.53731343283584</v>
      </c>
      <c r="F21" s="11"/>
      <c r="G21" s="12"/>
      <c r="H21" s="11">
        <v>2</v>
      </c>
      <c r="I21" s="12">
        <f>(H21*1000)/48</f>
        <v>41.666666666666664</v>
      </c>
      <c r="J21" s="11"/>
      <c r="K21" s="9"/>
      <c r="L21" s="11"/>
      <c r="M21" s="12"/>
      <c r="N21" s="11"/>
      <c r="O21" s="12"/>
      <c r="P21" s="11"/>
      <c r="Q21" s="9"/>
      <c r="R21" s="11"/>
      <c r="S21" s="9"/>
      <c r="T21" s="11"/>
      <c r="U21" s="9"/>
      <c r="V21" s="11"/>
      <c r="W21" s="9"/>
      <c r="X21" s="11"/>
      <c r="Y21" s="9"/>
      <c r="Z21" s="11"/>
      <c r="AA21" s="12"/>
      <c r="AB21" s="11"/>
      <c r="AC21" s="9"/>
      <c r="AD21" s="9">
        <v>2</v>
      </c>
      <c r="AE21" s="13">
        <f t="shared" si="1"/>
        <v>534.2039800995025</v>
      </c>
    </row>
    <row r="22" spans="1:31" s="8" customFormat="1" ht="18" customHeight="1">
      <c r="A22" s="14">
        <v>17</v>
      </c>
      <c r="B22" s="36" t="s">
        <v>40</v>
      </c>
      <c r="C22" s="25" t="s">
        <v>2</v>
      </c>
      <c r="D22" s="11">
        <v>20</v>
      </c>
      <c r="E22" s="12">
        <f>(D22*1000)/67</f>
        <v>298.5074626865672</v>
      </c>
      <c r="F22" s="11">
        <v>7</v>
      </c>
      <c r="G22" s="12">
        <f>(F22*1000)/27</f>
        <v>259.25925925925924</v>
      </c>
      <c r="H22" s="11"/>
      <c r="I22" s="12"/>
      <c r="J22" s="11"/>
      <c r="K22" s="9"/>
      <c r="L22" s="11"/>
      <c r="M22" s="12"/>
      <c r="N22" s="11"/>
      <c r="O22" s="12"/>
      <c r="P22" s="11"/>
      <c r="Q22" s="12"/>
      <c r="R22" s="11"/>
      <c r="S22" s="12"/>
      <c r="T22" s="11"/>
      <c r="U22" s="12"/>
      <c r="V22" s="11"/>
      <c r="W22" s="12"/>
      <c r="X22" s="11"/>
      <c r="Y22" s="12"/>
      <c r="Z22" s="11"/>
      <c r="AA22" s="12"/>
      <c r="AB22" s="11"/>
      <c r="AC22" s="12"/>
      <c r="AD22" s="9">
        <v>2</v>
      </c>
      <c r="AE22" s="13">
        <f t="shared" si="1"/>
        <v>557.7667219458265</v>
      </c>
    </row>
    <row r="23" spans="1:31" ht="18" customHeight="1">
      <c r="A23" s="14">
        <v>18</v>
      </c>
      <c r="B23" s="20" t="s">
        <v>72</v>
      </c>
      <c r="C23" s="25" t="s">
        <v>71</v>
      </c>
      <c r="D23" s="11"/>
      <c r="E23" s="12"/>
      <c r="F23" s="11">
        <v>9</v>
      </c>
      <c r="G23" s="12">
        <f>(F23*1000)/27</f>
        <v>333.3333333333333</v>
      </c>
      <c r="H23" s="11">
        <v>13</v>
      </c>
      <c r="I23" s="12">
        <f>(H23*1000)/48</f>
        <v>270.8333333333333</v>
      </c>
      <c r="J23" s="11"/>
      <c r="K23" s="9"/>
      <c r="L23" s="11"/>
      <c r="M23" s="12"/>
      <c r="N23" s="11"/>
      <c r="O23" s="12"/>
      <c r="P23" s="11"/>
      <c r="Q23" s="12"/>
      <c r="R23" s="11"/>
      <c r="S23" s="12"/>
      <c r="T23" s="11"/>
      <c r="U23" s="12"/>
      <c r="V23" s="11"/>
      <c r="W23" s="12"/>
      <c r="X23" s="11"/>
      <c r="Y23" s="12"/>
      <c r="Z23" s="11"/>
      <c r="AA23" s="12"/>
      <c r="AB23" s="11"/>
      <c r="AC23" s="12"/>
      <c r="AD23" s="9">
        <v>2</v>
      </c>
      <c r="AE23" s="13">
        <f t="shared" si="1"/>
        <v>604.1666666666666</v>
      </c>
    </row>
    <row r="24" spans="1:31" ht="18" customHeight="1">
      <c r="A24" s="14">
        <v>19</v>
      </c>
      <c r="B24" s="20" t="s">
        <v>85</v>
      </c>
      <c r="C24" s="25" t="s">
        <v>79</v>
      </c>
      <c r="D24" s="11"/>
      <c r="E24" s="12"/>
      <c r="F24" s="11"/>
      <c r="G24" s="12"/>
      <c r="H24" s="11">
        <v>10</v>
      </c>
      <c r="I24" s="12">
        <f>(H24*1000)/48</f>
        <v>208.33333333333334</v>
      </c>
      <c r="J24" s="11">
        <v>18</v>
      </c>
      <c r="K24" s="9">
        <f>(J24*1000)/42</f>
        <v>428.57142857142856</v>
      </c>
      <c r="L24" s="11"/>
      <c r="M24" s="12"/>
      <c r="N24" s="11"/>
      <c r="O24" s="12"/>
      <c r="P24" s="11"/>
      <c r="Q24" s="9"/>
      <c r="R24" s="11"/>
      <c r="S24" s="9"/>
      <c r="T24" s="11"/>
      <c r="U24" s="9"/>
      <c r="V24" s="11"/>
      <c r="W24" s="9"/>
      <c r="X24" s="11"/>
      <c r="Y24" s="9"/>
      <c r="Z24" s="11"/>
      <c r="AA24" s="12"/>
      <c r="AB24" s="11"/>
      <c r="AC24" s="9"/>
      <c r="AD24" s="9">
        <v>2</v>
      </c>
      <c r="AE24" s="13">
        <f t="shared" si="1"/>
        <v>636.9047619047619</v>
      </c>
    </row>
    <row r="25" spans="1:31" ht="18" customHeight="1">
      <c r="A25" s="14">
        <v>20</v>
      </c>
      <c r="B25" s="35" t="s">
        <v>77</v>
      </c>
      <c r="C25" s="25" t="s">
        <v>71</v>
      </c>
      <c r="D25" s="11"/>
      <c r="E25" s="12"/>
      <c r="F25" s="11">
        <v>8</v>
      </c>
      <c r="G25" s="12">
        <f>(F25*1000)/27</f>
        <v>296.2962962962963</v>
      </c>
      <c r="H25" s="11">
        <v>21</v>
      </c>
      <c r="I25" s="12">
        <f>(H25*1000)/48</f>
        <v>437.5</v>
      </c>
      <c r="J25" s="11"/>
      <c r="K25" s="9"/>
      <c r="L25" s="11"/>
      <c r="M25" s="12"/>
      <c r="N25" s="11"/>
      <c r="O25" s="12"/>
      <c r="P25" s="11"/>
      <c r="Q25" s="12"/>
      <c r="R25" s="11"/>
      <c r="S25" s="12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9">
        <v>2</v>
      </c>
      <c r="AE25" s="13">
        <f t="shared" si="1"/>
        <v>733.7962962962963</v>
      </c>
    </row>
    <row r="26" spans="1:31" ht="18" customHeight="1">
      <c r="A26" s="14">
        <v>21</v>
      </c>
      <c r="B26" s="17" t="s">
        <v>58</v>
      </c>
      <c r="C26" s="25" t="s">
        <v>54</v>
      </c>
      <c r="D26" s="11"/>
      <c r="E26" s="12"/>
      <c r="F26" s="11">
        <v>12</v>
      </c>
      <c r="G26" s="12">
        <f>(F26*1000)/27</f>
        <v>444.44444444444446</v>
      </c>
      <c r="H26" s="11"/>
      <c r="I26" s="12"/>
      <c r="J26" s="11">
        <v>19</v>
      </c>
      <c r="K26" s="9">
        <f>(J26*1000)/42</f>
        <v>452.3809523809524</v>
      </c>
      <c r="L26" s="11"/>
      <c r="M26" s="12"/>
      <c r="N26" s="11"/>
      <c r="O26" s="12"/>
      <c r="P26" s="11"/>
      <c r="Q26" s="12"/>
      <c r="R26" s="11"/>
      <c r="S26" s="12"/>
      <c r="T26" s="11"/>
      <c r="U26" s="12"/>
      <c r="V26" s="11"/>
      <c r="W26" s="12"/>
      <c r="X26" s="11"/>
      <c r="Y26" s="12"/>
      <c r="Z26" s="11"/>
      <c r="AA26" s="12"/>
      <c r="AB26" s="11"/>
      <c r="AC26" s="12"/>
      <c r="AD26" s="9">
        <v>2</v>
      </c>
      <c r="AE26" s="13">
        <f t="shared" si="1"/>
        <v>896.8253968253969</v>
      </c>
    </row>
    <row r="27" spans="1:31" s="8" customFormat="1" ht="18" customHeight="1">
      <c r="A27" s="14">
        <v>22</v>
      </c>
      <c r="B27" s="17" t="s">
        <v>55</v>
      </c>
      <c r="C27" s="25" t="s">
        <v>54</v>
      </c>
      <c r="D27" s="11">
        <v>2</v>
      </c>
      <c r="E27" s="12">
        <f>(D27*1000)/67</f>
        <v>29.850746268656717</v>
      </c>
      <c r="F27" s="11"/>
      <c r="G27" s="12"/>
      <c r="H27" s="11"/>
      <c r="I27" s="12"/>
      <c r="J27" s="11"/>
      <c r="K27" s="9"/>
      <c r="L27" s="11"/>
      <c r="M27" s="12"/>
      <c r="N27" s="11"/>
      <c r="O27" s="12"/>
      <c r="P27" s="11"/>
      <c r="Q27" s="12"/>
      <c r="R27" s="11"/>
      <c r="S27" s="12"/>
      <c r="T27" s="11"/>
      <c r="U27" s="12"/>
      <c r="V27" s="11"/>
      <c r="W27" s="12"/>
      <c r="X27" s="11"/>
      <c r="Y27" s="12"/>
      <c r="Z27" s="11"/>
      <c r="AA27" s="12"/>
      <c r="AB27" s="11"/>
      <c r="AC27" s="12"/>
      <c r="AD27" s="9">
        <v>1</v>
      </c>
      <c r="AE27" s="13">
        <f t="shared" si="1"/>
        <v>29.850746268656717</v>
      </c>
    </row>
    <row r="28" spans="1:31" s="8" customFormat="1" ht="18" customHeight="1">
      <c r="A28" s="14">
        <v>23</v>
      </c>
      <c r="B28" s="32" t="s">
        <v>35</v>
      </c>
      <c r="C28" s="25" t="s">
        <v>15</v>
      </c>
      <c r="D28" s="11"/>
      <c r="E28" s="12"/>
      <c r="F28" s="11"/>
      <c r="G28" s="12"/>
      <c r="H28" s="11">
        <v>6</v>
      </c>
      <c r="I28" s="12">
        <f>(H28*1000)/48</f>
        <v>125</v>
      </c>
      <c r="J28" s="11"/>
      <c r="K28" s="9"/>
      <c r="L28" s="11"/>
      <c r="M28" s="12"/>
      <c r="N28" s="11"/>
      <c r="O28" s="12"/>
      <c r="P28" s="11"/>
      <c r="Q28" s="9"/>
      <c r="R28" s="11"/>
      <c r="S28" s="9"/>
      <c r="T28" s="11"/>
      <c r="U28" s="9"/>
      <c r="V28" s="11"/>
      <c r="W28" s="9"/>
      <c r="X28" s="11"/>
      <c r="Y28" s="9"/>
      <c r="Z28" s="11"/>
      <c r="AA28" s="12"/>
      <c r="AB28" s="11"/>
      <c r="AC28" s="9"/>
      <c r="AD28" s="9">
        <v>1</v>
      </c>
      <c r="AE28" s="13">
        <f t="shared" si="1"/>
        <v>125</v>
      </c>
    </row>
    <row r="29" spans="1:31" ht="18" customHeight="1">
      <c r="A29" s="14">
        <v>24</v>
      </c>
      <c r="B29" s="20" t="s">
        <v>80</v>
      </c>
      <c r="C29" s="25" t="s">
        <v>79</v>
      </c>
      <c r="D29" s="11"/>
      <c r="E29" s="12"/>
      <c r="F29" s="11"/>
      <c r="G29" s="12"/>
      <c r="H29" s="11"/>
      <c r="I29" s="12"/>
      <c r="J29" s="11">
        <v>6</v>
      </c>
      <c r="K29" s="9">
        <f>(J29*1000)/42</f>
        <v>142.85714285714286</v>
      </c>
      <c r="L29" s="11"/>
      <c r="M29" s="12"/>
      <c r="N29" s="11"/>
      <c r="O29" s="12"/>
      <c r="P29" s="11"/>
      <c r="Q29" s="9"/>
      <c r="R29" s="11"/>
      <c r="S29" s="9"/>
      <c r="T29" s="11"/>
      <c r="U29" s="9"/>
      <c r="V29" s="11"/>
      <c r="W29" s="9"/>
      <c r="X29" s="11"/>
      <c r="Y29" s="9"/>
      <c r="Z29" s="11"/>
      <c r="AA29" s="12"/>
      <c r="AB29" s="11"/>
      <c r="AC29" s="9"/>
      <c r="AD29" s="9">
        <v>1</v>
      </c>
      <c r="AE29" s="13">
        <f t="shared" si="1"/>
        <v>142.85714285714286</v>
      </c>
    </row>
    <row r="30" spans="1:31" ht="18" customHeight="1">
      <c r="A30" s="14">
        <v>25</v>
      </c>
      <c r="B30" s="24" t="s">
        <v>48</v>
      </c>
      <c r="C30" s="25" t="s">
        <v>2</v>
      </c>
      <c r="D30" s="11"/>
      <c r="E30" s="12"/>
      <c r="F30" s="11"/>
      <c r="G30" s="9"/>
      <c r="H30" s="11">
        <v>7</v>
      </c>
      <c r="I30" s="12">
        <f>(H30*1000)/48</f>
        <v>145.83333333333334</v>
      </c>
      <c r="J30" s="11"/>
      <c r="K30" s="9"/>
      <c r="L30" s="11"/>
      <c r="M30" s="12"/>
      <c r="N30" s="11"/>
      <c r="O30" s="12"/>
      <c r="P30" s="11"/>
      <c r="Q30" s="9"/>
      <c r="R30" s="11"/>
      <c r="S30" s="9"/>
      <c r="T30" s="11"/>
      <c r="U30" s="9"/>
      <c r="V30" s="11"/>
      <c r="W30" s="9"/>
      <c r="X30" s="11"/>
      <c r="Y30" s="9"/>
      <c r="Z30" s="11"/>
      <c r="AA30" s="12"/>
      <c r="AB30" s="11"/>
      <c r="AC30" s="9"/>
      <c r="AD30" s="9">
        <v>1</v>
      </c>
      <c r="AE30" s="13">
        <f t="shared" si="1"/>
        <v>145.83333333333334</v>
      </c>
    </row>
    <row r="31" spans="1:31" ht="18" customHeight="1">
      <c r="A31" s="14">
        <v>26</v>
      </c>
      <c r="B31" s="20" t="s">
        <v>50</v>
      </c>
      <c r="C31" s="25" t="s">
        <v>2</v>
      </c>
      <c r="D31" s="11"/>
      <c r="E31" s="12"/>
      <c r="F31" s="11">
        <v>4</v>
      </c>
      <c r="G31" s="12">
        <f>(F31*1000)/27</f>
        <v>148.14814814814815</v>
      </c>
      <c r="H31" s="11"/>
      <c r="I31" s="12"/>
      <c r="J31" s="11"/>
      <c r="K31" s="9"/>
      <c r="L31" s="11"/>
      <c r="M31" s="12"/>
      <c r="N31" s="11"/>
      <c r="O31" s="12"/>
      <c r="P31" s="11"/>
      <c r="Q31" s="9"/>
      <c r="R31" s="11"/>
      <c r="S31" s="9"/>
      <c r="T31" s="11"/>
      <c r="U31" s="9"/>
      <c r="V31" s="11"/>
      <c r="W31" s="9"/>
      <c r="X31" s="11"/>
      <c r="Y31" s="9"/>
      <c r="Z31" s="11"/>
      <c r="AA31" s="12"/>
      <c r="AB31" s="11"/>
      <c r="AC31" s="9"/>
      <c r="AD31" s="9">
        <v>1</v>
      </c>
      <c r="AE31" s="13">
        <f t="shared" si="1"/>
        <v>148.14814814814815</v>
      </c>
    </row>
    <row r="32" spans="1:31" ht="18" customHeight="1">
      <c r="A32" s="14">
        <v>27</v>
      </c>
      <c r="B32" s="20" t="s">
        <v>47</v>
      </c>
      <c r="C32" s="25" t="s">
        <v>2</v>
      </c>
      <c r="D32" s="11">
        <v>10</v>
      </c>
      <c r="E32" s="12">
        <f>(D32*1000)/67</f>
        <v>149.2537313432836</v>
      </c>
      <c r="F32" s="11"/>
      <c r="G32" s="12"/>
      <c r="H32" s="11"/>
      <c r="I32" s="12"/>
      <c r="J32" s="11"/>
      <c r="K32" s="9"/>
      <c r="L32" s="11"/>
      <c r="M32" s="12"/>
      <c r="N32" s="11"/>
      <c r="O32" s="12"/>
      <c r="P32" s="11"/>
      <c r="Q32" s="9"/>
      <c r="R32" s="11"/>
      <c r="S32" s="9"/>
      <c r="T32" s="11"/>
      <c r="U32" s="9"/>
      <c r="V32" s="11"/>
      <c r="W32" s="9"/>
      <c r="X32" s="11"/>
      <c r="Y32" s="9"/>
      <c r="Z32" s="11"/>
      <c r="AA32" s="12"/>
      <c r="AB32" s="11"/>
      <c r="AC32" s="9"/>
      <c r="AD32" s="9">
        <v>1</v>
      </c>
      <c r="AE32" s="13">
        <f t="shared" si="1"/>
        <v>149.2537313432836</v>
      </c>
    </row>
    <row r="33" spans="1:31" s="8" customFormat="1" ht="18" customHeight="1">
      <c r="A33" s="14">
        <v>28</v>
      </c>
      <c r="B33" s="20" t="s">
        <v>104</v>
      </c>
      <c r="C33" s="25" t="s">
        <v>94</v>
      </c>
      <c r="D33" s="11"/>
      <c r="E33" s="9"/>
      <c r="F33" s="11"/>
      <c r="G33" s="12"/>
      <c r="H33" s="11">
        <v>8</v>
      </c>
      <c r="I33" s="12">
        <f>(H33*1000)/48</f>
        <v>166.66666666666666</v>
      </c>
      <c r="J33" s="11"/>
      <c r="K33" s="9"/>
      <c r="L33" s="11"/>
      <c r="M33" s="12"/>
      <c r="N33" s="11"/>
      <c r="O33" s="12"/>
      <c r="P33" s="11"/>
      <c r="Q33" s="9"/>
      <c r="R33" s="11"/>
      <c r="S33" s="9"/>
      <c r="T33" s="11"/>
      <c r="U33" s="9"/>
      <c r="V33" s="11"/>
      <c r="W33" s="9"/>
      <c r="X33" s="11"/>
      <c r="Y33" s="9"/>
      <c r="Z33" s="11"/>
      <c r="AA33" s="12"/>
      <c r="AB33" s="11"/>
      <c r="AC33" s="9"/>
      <c r="AD33" s="9">
        <v>1</v>
      </c>
      <c r="AE33" s="13">
        <f t="shared" si="1"/>
        <v>166.66666666666666</v>
      </c>
    </row>
    <row r="34" spans="1:31" s="8" customFormat="1" ht="18" customHeight="1">
      <c r="A34" s="14">
        <v>29</v>
      </c>
      <c r="B34" s="20" t="s">
        <v>25</v>
      </c>
      <c r="C34" s="25" t="s">
        <v>15</v>
      </c>
      <c r="D34" s="11"/>
      <c r="E34" s="12"/>
      <c r="F34" s="11"/>
      <c r="G34" s="12"/>
      <c r="H34" s="11">
        <v>9</v>
      </c>
      <c r="I34" s="12">
        <f>(H34*1000)/48</f>
        <v>187.5</v>
      </c>
      <c r="J34" s="11"/>
      <c r="K34" s="9"/>
      <c r="L34" s="11"/>
      <c r="M34" s="12"/>
      <c r="N34" s="11"/>
      <c r="O34" s="12"/>
      <c r="P34" s="11"/>
      <c r="Q34" s="9"/>
      <c r="R34" s="11"/>
      <c r="S34" s="9"/>
      <c r="T34" s="11"/>
      <c r="U34" s="9"/>
      <c r="V34" s="11"/>
      <c r="W34" s="9"/>
      <c r="X34" s="11"/>
      <c r="Y34" s="9"/>
      <c r="Z34" s="11"/>
      <c r="AA34" s="12"/>
      <c r="AB34" s="11"/>
      <c r="AC34" s="9"/>
      <c r="AD34" s="9">
        <v>1</v>
      </c>
      <c r="AE34" s="13">
        <f t="shared" si="1"/>
        <v>187.5</v>
      </c>
    </row>
    <row r="35" spans="1:31" s="8" customFormat="1" ht="18" customHeight="1">
      <c r="A35" s="14">
        <v>30</v>
      </c>
      <c r="B35" s="24" t="s">
        <v>29</v>
      </c>
      <c r="C35" s="25" t="s">
        <v>15</v>
      </c>
      <c r="D35" s="11"/>
      <c r="E35" s="12"/>
      <c r="F35" s="10"/>
      <c r="G35" s="12"/>
      <c r="H35" s="11"/>
      <c r="I35" s="12"/>
      <c r="J35" s="10">
        <v>9</v>
      </c>
      <c r="K35" s="9">
        <f>(J35*1000)/42</f>
        <v>214.28571428571428</v>
      </c>
      <c r="L35" s="11"/>
      <c r="M35" s="12"/>
      <c r="N35" s="11"/>
      <c r="O35" s="12"/>
      <c r="P35" s="11"/>
      <c r="Q35" s="12"/>
      <c r="R35" s="11"/>
      <c r="S35" s="12"/>
      <c r="T35" s="11"/>
      <c r="U35" s="12"/>
      <c r="V35" s="11"/>
      <c r="W35" s="12"/>
      <c r="X35" s="11"/>
      <c r="Y35" s="12"/>
      <c r="Z35" s="11"/>
      <c r="AA35" s="12"/>
      <c r="AB35" s="11"/>
      <c r="AC35" s="12"/>
      <c r="AD35" s="9">
        <v>1</v>
      </c>
      <c r="AE35" s="13">
        <f t="shared" si="1"/>
        <v>214.28571428571428</v>
      </c>
    </row>
    <row r="36" spans="1:31" s="8" customFormat="1" ht="18" customHeight="1">
      <c r="A36" s="14">
        <v>31</v>
      </c>
      <c r="B36" s="17" t="s">
        <v>27</v>
      </c>
      <c r="C36" s="25" t="s">
        <v>15</v>
      </c>
      <c r="D36" s="11"/>
      <c r="E36" s="12"/>
      <c r="F36" s="11">
        <v>6</v>
      </c>
      <c r="G36" s="12">
        <f>(F36*1000)/27</f>
        <v>222.22222222222223</v>
      </c>
      <c r="H36" s="11"/>
      <c r="I36" s="12"/>
      <c r="J36" s="11"/>
      <c r="K36" s="9"/>
      <c r="L36" s="11"/>
      <c r="M36" s="12"/>
      <c r="N36" s="11"/>
      <c r="O36" s="12"/>
      <c r="P36" s="11"/>
      <c r="Q36" s="9"/>
      <c r="R36" s="11"/>
      <c r="S36" s="9"/>
      <c r="T36" s="11"/>
      <c r="U36" s="9"/>
      <c r="V36" s="11"/>
      <c r="W36" s="9"/>
      <c r="X36" s="11"/>
      <c r="Y36" s="9"/>
      <c r="Z36" s="11"/>
      <c r="AA36" s="12"/>
      <c r="AB36" s="11"/>
      <c r="AC36" s="9"/>
      <c r="AD36" s="9">
        <v>1</v>
      </c>
      <c r="AE36" s="13">
        <f t="shared" si="1"/>
        <v>222.22222222222223</v>
      </c>
    </row>
    <row r="37" spans="1:31" s="8" customFormat="1" ht="18" customHeight="1">
      <c r="A37" s="14">
        <v>32</v>
      </c>
      <c r="B37" s="20" t="s">
        <v>103</v>
      </c>
      <c r="C37" s="25" t="s">
        <v>94</v>
      </c>
      <c r="D37" s="11"/>
      <c r="E37" s="9"/>
      <c r="F37" s="11">
        <v>6</v>
      </c>
      <c r="G37" s="12">
        <f>(F37*1000)/27</f>
        <v>222.22222222222223</v>
      </c>
      <c r="H37" s="11"/>
      <c r="I37" s="12"/>
      <c r="J37" s="11"/>
      <c r="K37" s="9"/>
      <c r="L37" s="11"/>
      <c r="M37" s="12"/>
      <c r="N37" s="11"/>
      <c r="O37" s="12"/>
      <c r="P37" s="11"/>
      <c r="Q37" s="9"/>
      <c r="R37" s="11"/>
      <c r="S37" s="9"/>
      <c r="T37" s="11"/>
      <c r="U37" s="9"/>
      <c r="V37" s="11"/>
      <c r="W37" s="9"/>
      <c r="X37" s="11"/>
      <c r="Y37" s="9"/>
      <c r="Z37" s="11"/>
      <c r="AA37" s="12"/>
      <c r="AB37" s="11"/>
      <c r="AC37" s="9"/>
      <c r="AD37" s="9">
        <v>1</v>
      </c>
      <c r="AE37" s="13">
        <f t="shared" si="1"/>
        <v>222.22222222222223</v>
      </c>
    </row>
    <row r="38" spans="1:31" s="8" customFormat="1" ht="18" customHeight="1">
      <c r="A38" s="14">
        <v>33</v>
      </c>
      <c r="B38" s="35" t="s">
        <v>81</v>
      </c>
      <c r="C38" s="25" t="s">
        <v>79</v>
      </c>
      <c r="D38" s="11"/>
      <c r="E38" s="12"/>
      <c r="F38" s="11"/>
      <c r="G38" s="12"/>
      <c r="H38" s="11"/>
      <c r="I38" s="12"/>
      <c r="J38" s="11">
        <v>10</v>
      </c>
      <c r="K38" s="9">
        <f>(J38*1000)/42</f>
        <v>238.0952380952381</v>
      </c>
      <c r="L38" s="11"/>
      <c r="M38" s="12"/>
      <c r="N38" s="11"/>
      <c r="O38" s="12"/>
      <c r="P38" s="11"/>
      <c r="Q38" s="9"/>
      <c r="R38" s="11"/>
      <c r="S38" s="9"/>
      <c r="T38" s="11"/>
      <c r="U38" s="9"/>
      <c r="V38" s="11"/>
      <c r="W38" s="9"/>
      <c r="X38" s="11"/>
      <c r="Y38" s="9"/>
      <c r="Z38" s="11"/>
      <c r="AA38" s="12"/>
      <c r="AB38" s="11"/>
      <c r="AC38" s="9"/>
      <c r="AD38" s="9">
        <v>1</v>
      </c>
      <c r="AE38" s="13">
        <f aca="true" t="shared" si="2" ref="AE38:AE69">E38+G38+I38+K38+M38+O38+Q38+S38+U38+W38+Y38+AA38+AC38</f>
        <v>238.0952380952381</v>
      </c>
    </row>
    <row r="39" spans="1:31" s="8" customFormat="1" ht="18" customHeight="1">
      <c r="A39" s="14">
        <v>34</v>
      </c>
      <c r="B39" s="20" t="s">
        <v>39</v>
      </c>
      <c r="C39" s="25" t="s">
        <v>37</v>
      </c>
      <c r="D39" s="11"/>
      <c r="E39" s="12"/>
      <c r="F39" s="11"/>
      <c r="G39" s="12"/>
      <c r="H39" s="11">
        <v>12</v>
      </c>
      <c r="I39" s="12">
        <f>(H39*1000)/48</f>
        <v>250</v>
      </c>
      <c r="J39" s="11"/>
      <c r="K39" s="9"/>
      <c r="L39" s="11"/>
      <c r="M39" s="12"/>
      <c r="N39" s="11"/>
      <c r="O39" s="12"/>
      <c r="P39" s="11"/>
      <c r="Q39" s="12"/>
      <c r="R39" s="11"/>
      <c r="S39" s="12"/>
      <c r="T39" s="11"/>
      <c r="U39" s="12"/>
      <c r="V39" s="11"/>
      <c r="W39" s="12"/>
      <c r="X39" s="11"/>
      <c r="Y39" s="12"/>
      <c r="Z39" s="11"/>
      <c r="AA39" s="12"/>
      <c r="AB39" s="11"/>
      <c r="AC39" s="12"/>
      <c r="AD39" s="9">
        <v>1</v>
      </c>
      <c r="AE39" s="13">
        <f t="shared" si="2"/>
        <v>250</v>
      </c>
    </row>
    <row r="40" spans="1:31" s="8" customFormat="1" ht="18" customHeight="1">
      <c r="A40" s="14">
        <v>35</v>
      </c>
      <c r="B40" s="34" t="s">
        <v>53</v>
      </c>
      <c r="C40" s="25" t="s">
        <v>54</v>
      </c>
      <c r="D40" s="11"/>
      <c r="E40" s="12"/>
      <c r="F40" s="11"/>
      <c r="G40" s="12"/>
      <c r="H40" s="11"/>
      <c r="I40" s="12"/>
      <c r="J40" s="11">
        <v>11</v>
      </c>
      <c r="K40" s="9">
        <f>(J40*1000)/42</f>
        <v>261.9047619047619</v>
      </c>
      <c r="L40" s="11"/>
      <c r="M40" s="12"/>
      <c r="N40" s="11"/>
      <c r="O40" s="12"/>
      <c r="P40" s="11"/>
      <c r="Q40" s="12"/>
      <c r="R40" s="11"/>
      <c r="S40" s="12"/>
      <c r="T40" s="11"/>
      <c r="U40" s="12"/>
      <c r="V40" s="11"/>
      <c r="W40" s="12"/>
      <c r="X40" s="11"/>
      <c r="Y40" s="12"/>
      <c r="Z40" s="11"/>
      <c r="AA40" s="12"/>
      <c r="AB40" s="11"/>
      <c r="AC40" s="12"/>
      <c r="AD40" s="9">
        <v>1</v>
      </c>
      <c r="AE40" s="13">
        <f t="shared" si="2"/>
        <v>261.9047619047619</v>
      </c>
    </row>
    <row r="41" spans="1:31" s="8" customFormat="1" ht="18" customHeight="1">
      <c r="A41" s="14">
        <v>36</v>
      </c>
      <c r="B41" s="19" t="s">
        <v>44</v>
      </c>
      <c r="C41" s="25" t="s">
        <v>2</v>
      </c>
      <c r="D41" s="11"/>
      <c r="E41" s="12"/>
      <c r="F41" s="11"/>
      <c r="G41" s="12"/>
      <c r="H41" s="11">
        <v>15</v>
      </c>
      <c r="I41" s="12">
        <f>(H41*1000)/48</f>
        <v>312.5</v>
      </c>
      <c r="J41" s="11"/>
      <c r="K41" s="9"/>
      <c r="L41" s="11"/>
      <c r="M41" s="12"/>
      <c r="N41" s="11"/>
      <c r="O41" s="12"/>
      <c r="P41" s="11"/>
      <c r="Q41" s="9"/>
      <c r="R41" s="11"/>
      <c r="S41" s="9"/>
      <c r="T41" s="11"/>
      <c r="U41" s="9"/>
      <c r="V41" s="11"/>
      <c r="W41" s="9"/>
      <c r="X41" s="11"/>
      <c r="Y41" s="9"/>
      <c r="Z41" s="11"/>
      <c r="AA41" s="12"/>
      <c r="AB41" s="11"/>
      <c r="AC41" s="9"/>
      <c r="AD41" s="9">
        <v>1</v>
      </c>
      <c r="AE41" s="13">
        <f t="shared" si="2"/>
        <v>312.5</v>
      </c>
    </row>
    <row r="42" spans="1:31" s="8" customFormat="1" ht="18" customHeight="1">
      <c r="A42" s="14">
        <v>37</v>
      </c>
      <c r="B42" s="20" t="s">
        <v>89</v>
      </c>
      <c r="C42" s="27" t="s">
        <v>79</v>
      </c>
      <c r="D42" s="11"/>
      <c r="E42" s="12"/>
      <c r="F42" s="11"/>
      <c r="G42" s="12"/>
      <c r="H42" s="11"/>
      <c r="I42" s="12"/>
      <c r="J42" s="11">
        <v>14</v>
      </c>
      <c r="K42" s="9">
        <f>(J42*1000)/42</f>
        <v>333.3333333333333</v>
      </c>
      <c r="L42" s="11"/>
      <c r="M42" s="12"/>
      <c r="N42" s="11"/>
      <c r="O42" s="12"/>
      <c r="P42" s="11"/>
      <c r="Q42" s="9"/>
      <c r="R42" s="11"/>
      <c r="S42" s="9"/>
      <c r="T42" s="11"/>
      <c r="U42" s="9"/>
      <c r="V42" s="11"/>
      <c r="W42" s="9"/>
      <c r="X42" s="11"/>
      <c r="Y42" s="9"/>
      <c r="Z42" s="11"/>
      <c r="AA42" s="12"/>
      <c r="AB42" s="11"/>
      <c r="AC42" s="9"/>
      <c r="AD42" s="9">
        <v>1</v>
      </c>
      <c r="AE42" s="13">
        <f t="shared" si="2"/>
        <v>333.3333333333333</v>
      </c>
    </row>
    <row r="43" spans="1:31" s="8" customFormat="1" ht="18" customHeight="1">
      <c r="A43" s="14">
        <v>38</v>
      </c>
      <c r="B43" s="20" t="s">
        <v>52</v>
      </c>
      <c r="C43" s="25" t="s">
        <v>2</v>
      </c>
      <c r="D43" s="11"/>
      <c r="E43" s="12"/>
      <c r="F43" s="11"/>
      <c r="G43" s="12"/>
      <c r="H43" s="11">
        <v>17</v>
      </c>
      <c r="I43" s="12">
        <f>(H43*1000)/48</f>
        <v>354.1666666666667</v>
      </c>
      <c r="J43" s="11"/>
      <c r="K43" s="9"/>
      <c r="L43" s="11"/>
      <c r="M43" s="12"/>
      <c r="N43" s="11"/>
      <c r="O43" s="12"/>
      <c r="P43" s="11"/>
      <c r="Q43" s="12"/>
      <c r="R43" s="11"/>
      <c r="S43" s="12"/>
      <c r="T43" s="11"/>
      <c r="U43" s="12"/>
      <c r="V43" s="11"/>
      <c r="W43" s="12"/>
      <c r="X43" s="11"/>
      <c r="Y43" s="12"/>
      <c r="Z43" s="11"/>
      <c r="AA43" s="12"/>
      <c r="AB43" s="11"/>
      <c r="AC43" s="12"/>
      <c r="AD43" s="9">
        <v>1</v>
      </c>
      <c r="AE43" s="13">
        <f t="shared" si="2"/>
        <v>354.1666666666667</v>
      </c>
    </row>
    <row r="44" spans="1:31" s="8" customFormat="1" ht="18" customHeight="1">
      <c r="A44" s="14">
        <v>39</v>
      </c>
      <c r="B44" s="32" t="s">
        <v>26</v>
      </c>
      <c r="C44" s="25" t="s">
        <v>15</v>
      </c>
      <c r="D44" s="11"/>
      <c r="E44" s="12"/>
      <c r="F44" s="11"/>
      <c r="G44" s="12"/>
      <c r="H44" s="11">
        <v>18</v>
      </c>
      <c r="I44" s="12">
        <f>(H44*1000)/48</f>
        <v>375</v>
      </c>
      <c r="J44" s="11"/>
      <c r="K44" s="9"/>
      <c r="L44" s="11"/>
      <c r="M44" s="12"/>
      <c r="N44" s="11"/>
      <c r="O44" s="12"/>
      <c r="P44" s="11"/>
      <c r="Q44" s="9"/>
      <c r="R44" s="11"/>
      <c r="S44" s="9"/>
      <c r="T44" s="11"/>
      <c r="U44" s="9"/>
      <c r="V44" s="11"/>
      <c r="W44" s="9"/>
      <c r="X44" s="11"/>
      <c r="Y44" s="9"/>
      <c r="Z44" s="11"/>
      <c r="AA44" s="12"/>
      <c r="AB44" s="11"/>
      <c r="AC44" s="9"/>
      <c r="AD44" s="9">
        <v>1</v>
      </c>
      <c r="AE44" s="13">
        <f t="shared" si="2"/>
        <v>375</v>
      </c>
    </row>
    <row r="45" spans="1:31" s="8" customFormat="1" ht="18" customHeight="1">
      <c r="A45" s="14">
        <v>40</v>
      </c>
      <c r="B45" s="20" t="s">
        <v>24</v>
      </c>
      <c r="C45" s="25" t="s">
        <v>15</v>
      </c>
      <c r="D45" s="11"/>
      <c r="E45" s="12"/>
      <c r="F45" s="11"/>
      <c r="G45" s="12"/>
      <c r="H45" s="11">
        <v>19</v>
      </c>
      <c r="I45" s="12">
        <f>(H45*1000)/48</f>
        <v>395.8333333333333</v>
      </c>
      <c r="J45" s="11"/>
      <c r="K45" s="9"/>
      <c r="L45" s="11"/>
      <c r="M45" s="12"/>
      <c r="N45" s="11"/>
      <c r="O45" s="12"/>
      <c r="P45" s="11"/>
      <c r="Q45" s="12"/>
      <c r="R45" s="11"/>
      <c r="S45" s="12"/>
      <c r="T45" s="11"/>
      <c r="U45" s="12"/>
      <c r="V45" s="11"/>
      <c r="W45" s="12"/>
      <c r="X45" s="11"/>
      <c r="Y45" s="12"/>
      <c r="Z45" s="11"/>
      <c r="AA45" s="12"/>
      <c r="AB45" s="11"/>
      <c r="AC45" s="12"/>
      <c r="AD45" s="9">
        <v>1</v>
      </c>
      <c r="AE45" s="13">
        <f t="shared" si="2"/>
        <v>395.8333333333333</v>
      </c>
    </row>
    <row r="46" spans="1:31" s="8" customFormat="1" ht="18" customHeight="1">
      <c r="A46" s="14">
        <v>41</v>
      </c>
      <c r="B46" s="20" t="s">
        <v>62</v>
      </c>
      <c r="C46" s="27" t="s">
        <v>61</v>
      </c>
      <c r="D46" s="11"/>
      <c r="E46" s="12"/>
      <c r="F46" s="11">
        <v>11</v>
      </c>
      <c r="G46" s="12">
        <f>(F46*1000)/27</f>
        <v>407.4074074074074</v>
      </c>
      <c r="H46" s="11"/>
      <c r="I46" s="12"/>
      <c r="J46" s="11"/>
      <c r="K46" s="9"/>
      <c r="L46" s="11"/>
      <c r="M46" s="12"/>
      <c r="N46" s="11"/>
      <c r="O46" s="12"/>
      <c r="P46" s="11"/>
      <c r="Q46" s="12"/>
      <c r="R46" s="11"/>
      <c r="S46" s="12"/>
      <c r="T46" s="11"/>
      <c r="U46" s="12"/>
      <c r="V46" s="11"/>
      <c r="W46" s="12"/>
      <c r="X46" s="11"/>
      <c r="Y46" s="12"/>
      <c r="Z46" s="11"/>
      <c r="AA46" s="12"/>
      <c r="AB46" s="11"/>
      <c r="AC46" s="12"/>
      <c r="AD46" s="9">
        <v>1</v>
      </c>
      <c r="AE46" s="13">
        <f t="shared" si="2"/>
        <v>407.4074074074074</v>
      </c>
    </row>
    <row r="47" spans="1:31" s="8" customFormat="1" ht="18" customHeight="1">
      <c r="A47" s="14">
        <v>42</v>
      </c>
      <c r="B47" s="20" t="s">
        <v>68</v>
      </c>
      <c r="C47" s="27" t="s">
        <v>61</v>
      </c>
      <c r="D47" s="11"/>
      <c r="E47" s="12"/>
      <c r="F47" s="11">
        <v>11</v>
      </c>
      <c r="G47" s="12">
        <f>(F47*1000)/27</f>
        <v>407.4074074074074</v>
      </c>
      <c r="H47" s="11"/>
      <c r="I47" s="12"/>
      <c r="J47" s="11"/>
      <c r="K47" s="9"/>
      <c r="L47" s="11"/>
      <c r="M47" s="12"/>
      <c r="N47" s="11"/>
      <c r="O47" s="12"/>
      <c r="P47" s="11"/>
      <c r="Q47" s="12"/>
      <c r="R47" s="11"/>
      <c r="S47" s="12"/>
      <c r="T47" s="11"/>
      <c r="U47" s="12"/>
      <c r="V47" s="11"/>
      <c r="W47" s="12"/>
      <c r="X47" s="11"/>
      <c r="Y47" s="12"/>
      <c r="Z47" s="11"/>
      <c r="AA47" s="12"/>
      <c r="AB47" s="11"/>
      <c r="AC47" s="12"/>
      <c r="AD47" s="9">
        <v>1</v>
      </c>
      <c r="AE47" s="13">
        <f t="shared" si="2"/>
        <v>407.4074074074074</v>
      </c>
    </row>
    <row r="48" spans="1:31" s="8" customFormat="1" ht="18" customHeight="1">
      <c r="A48" s="14">
        <v>43</v>
      </c>
      <c r="B48" s="24" t="s">
        <v>23</v>
      </c>
      <c r="C48" s="25" t="s">
        <v>15</v>
      </c>
      <c r="D48" s="11"/>
      <c r="E48" s="12"/>
      <c r="F48" s="11"/>
      <c r="G48" s="12"/>
      <c r="H48" s="11">
        <v>20</v>
      </c>
      <c r="I48" s="12">
        <f>(H48*1000)/48</f>
        <v>416.6666666666667</v>
      </c>
      <c r="J48" s="11"/>
      <c r="K48" s="9"/>
      <c r="L48" s="11"/>
      <c r="M48" s="12"/>
      <c r="N48" s="11"/>
      <c r="O48" s="12"/>
      <c r="P48" s="11"/>
      <c r="Q48" s="12"/>
      <c r="R48" s="11"/>
      <c r="S48" s="12"/>
      <c r="T48" s="11"/>
      <c r="U48" s="12"/>
      <c r="V48" s="11"/>
      <c r="W48" s="12"/>
      <c r="X48" s="11"/>
      <c r="Y48" s="12"/>
      <c r="Z48" s="11"/>
      <c r="AA48" s="12"/>
      <c r="AB48" s="11"/>
      <c r="AC48" s="12"/>
      <c r="AD48" s="9">
        <v>1</v>
      </c>
      <c r="AE48" s="13">
        <f t="shared" si="2"/>
        <v>416.6666666666667</v>
      </c>
    </row>
    <row r="49" spans="1:31" s="8" customFormat="1" ht="18" customHeight="1">
      <c r="A49" s="14">
        <v>44</v>
      </c>
      <c r="B49" s="20" t="s">
        <v>59</v>
      </c>
      <c r="C49" s="25" t="s">
        <v>54</v>
      </c>
      <c r="D49" s="11"/>
      <c r="E49" s="12"/>
      <c r="F49" s="11">
        <v>12</v>
      </c>
      <c r="G49" s="12">
        <f>(F49*1000)/27</f>
        <v>444.44444444444446</v>
      </c>
      <c r="H49" s="11"/>
      <c r="I49" s="12"/>
      <c r="J49" s="11"/>
      <c r="K49" s="9"/>
      <c r="L49" s="11"/>
      <c r="M49" s="12"/>
      <c r="N49" s="11"/>
      <c r="O49" s="12"/>
      <c r="P49" s="11"/>
      <c r="Q49" s="12"/>
      <c r="R49" s="11"/>
      <c r="S49" s="12"/>
      <c r="T49" s="11"/>
      <c r="U49" s="12"/>
      <c r="V49" s="11"/>
      <c r="W49" s="12"/>
      <c r="X49" s="11"/>
      <c r="Y49" s="12"/>
      <c r="Z49" s="11"/>
      <c r="AA49" s="12"/>
      <c r="AB49" s="11"/>
      <c r="AC49" s="12"/>
      <c r="AD49" s="9">
        <v>1</v>
      </c>
      <c r="AE49" s="13">
        <f t="shared" si="2"/>
        <v>444.44444444444446</v>
      </c>
    </row>
    <row r="50" spans="1:31" s="8" customFormat="1" ht="18" customHeight="1">
      <c r="A50" s="14">
        <v>45</v>
      </c>
      <c r="B50" s="20" t="s">
        <v>60</v>
      </c>
      <c r="C50" s="27" t="s">
        <v>61</v>
      </c>
      <c r="D50" s="11"/>
      <c r="E50" s="12"/>
      <c r="F50" s="11"/>
      <c r="G50" s="12"/>
      <c r="H50" s="11"/>
      <c r="I50" s="12"/>
      <c r="J50" s="11">
        <v>20</v>
      </c>
      <c r="K50" s="9">
        <f>(J50*1000)/42</f>
        <v>476.1904761904762</v>
      </c>
      <c r="L50" s="11"/>
      <c r="M50" s="12"/>
      <c r="N50" s="11"/>
      <c r="O50" s="12"/>
      <c r="P50" s="11"/>
      <c r="Q50" s="12"/>
      <c r="R50" s="11"/>
      <c r="S50" s="12"/>
      <c r="T50" s="11"/>
      <c r="U50" s="12"/>
      <c r="V50" s="11"/>
      <c r="W50" s="12"/>
      <c r="X50" s="11"/>
      <c r="Y50" s="12"/>
      <c r="Z50" s="11"/>
      <c r="AA50" s="12"/>
      <c r="AB50" s="11"/>
      <c r="AC50" s="12"/>
      <c r="AD50" s="9">
        <v>1</v>
      </c>
      <c r="AE50" s="13">
        <f t="shared" si="2"/>
        <v>476.1904761904762</v>
      </c>
    </row>
    <row r="51" spans="1:31" s="8" customFormat="1" ht="18" customHeight="1">
      <c r="A51" s="14">
        <v>46</v>
      </c>
      <c r="B51" s="20" t="s">
        <v>63</v>
      </c>
      <c r="C51" s="27" t="s">
        <v>61</v>
      </c>
      <c r="D51" s="11"/>
      <c r="E51" s="12"/>
      <c r="F51" s="11">
        <v>13</v>
      </c>
      <c r="G51" s="12">
        <f>(F51*1000)/27</f>
        <v>481.48148148148147</v>
      </c>
      <c r="H51" s="11"/>
      <c r="I51" s="12"/>
      <c r="J51" s="11"/>
      <c r="K51" s="9"/>
      <c r="L51" s="11"/>
      <c r="M51" s="12"/>
      <c r="N51" s="11"/>
      <c r="O51" s="12"/>
      <c r="P51" s="11"/>
      <c r="Q51" s="12"/>
      <c r="R51" s="11"/>
      <c r="S51" s="12"/>
      <c r="T51" s="11"/>
      <c r="U51" s="12"/>
      <c r="V51" s="11"/>
      <c r="W51" s="12"/>
      <c r="X51" s="11"/>
      <c r="Y51" s="12"/>
      <c r="Z51" s="11"/>
      <c r="AA51" s="12"/>
      <c r="AB51" s="11"/>
      <c r="AC51" s="12"/>
      <c r="AD51" s="9">
        <v>1</v>
      </c>
      <c r="AE51" s="13">
        <f t="shared" si="2"/>
        <v>481.48148148148147</v>
      </c>
    </row>
    <row r="52" spans="1:31" s="8" customFormat="1" ht="18" customHeight="1">
      <c r="A52" s="14">
        <v>47</v>
      </c>
      <c r="B52" s="20" t="s">
        <v>83</v>
      </c>
      <c r="C52" s="27" t="s">
        <v>79</v>
      </c>
      <c r="D52" s="11"/>
      <c r="E52" s="12"/>
      <c r="F52" s="11"/>
      <c r="G52" s="12"/>
      <c r="H52" s="11"/>
      <c r="I52" s="12"/>
      <c r="J52" s="11">
        <v>21</v>
      </c>
      <c r="K52" s="9">
        <f>(J52*1000)/42</f>
        <v>500</v>
      </c>
      <c r="L52" s="11"/>
      <c r="M52" s="12"/>
      <c r="N52" s="11"/>
      <c r="O52" s="12"/>
      <c r="P52" s="11"/>
      <c r="Q52" s="9"/>
      <c r="R52" s="11"/>
      <c r="S52" s="9"/>
      <c r="T52" s="11"/>
      <c r="U52" s="9"/>
      <c r="V52" s="11"/>
      <c r="W52" s="9"/>
      <c r="X52" s="11"/>
      <c r="Y52" s="9"/>
      <c r="Z52" s="11"/>
      <c r="AA52" s="12"/>
      <c r="AB52" s="11"/>
      <c r="AC52" s="9"/>
      <c r="AD52" s="9">
        <v>1</v>
      </c>
      <c r="AE52" s="13">
        <f t="shared" si="2"/>
        <v>500</v>
      </c>
    </row>
    <row r="53" spans="1:31" s="8" customFormat="1" ht="18" customHeight="1">
      <c r="A53" s="14">
        <v>48</v>
      </c>
      <c r="B53" s="20" t="s">
        <v>36</v>
      </c>
      <c r="C53" s="25" t="s">
        <v>37</v>
      </c>
      <c r="D53" s="11"/>
      <c r="E53" s="12"/>
      <c r="F53" s="11"/>
      <c r="G53" s="12"/>
      <c r="H53" s="11"/>
      <c r="I53" s="12"/>
      <c r="J53" s="11"/>
      <c r="K53" s="9"/>
      <c r="L53" s="11"/>
      <c r="M53" s="12"/>
      <c r="N53" s="11"/>
      <c r="O53" s="12"/>
      <c r="P53" s="11"/>
      <c r="Q53" s="9"/>
      <c r="R53" s="11"/>
      <c r="S53" s="9"/>
      <c r="T53" s="11"/>
      <c r="U53" s="9"/>
      <c r="V53" s="11"/>
      <c r="W53" s="9"/>
      <c r="X53" s="11"/>
      <c r="Y53" s="9"/>
      <c r="Z53" s="11"/>
      <c r="AA53" s="12"/>
      <c r="AB53" s="11"/>
      <c r="AC53" s="9"/>
      <c r="AD53" s="9"/>
      <c r="AE53" s="13">
        <f t="shared" si="2"/>
        <v>0</v>
      </c>
    </row>
    <row r="54" spans="1:31" s="8" customFormat="1" ht="18" customHeight="1">
      <c r="A54" s="14">
        <v>49</v>
      </c>
      <c r="B54" s="20" t="s">
        <v>102</v>
      </c>
      <c r="C54" s="25" t="s">
        <v>94</v>
      </c>
      <c r="D54" s="11"/>
      <c r="E54" s="9"/>
      <c r="F54" s="11"/>
      <c r="G54" s="12"/>
      <c r="H54" s="11"/>
      <c r="I54" s="12"/>
      <c r="J54" s="11"/>
      <c r="K54" s="9"/>
      <c r="L54" s="11"/>
      <c r="M54" s="12"/>
      <c r="N54" s="11"/>
      <c r="O54" s="12"/>
      <c r="P54" s="11"/>
      <c r="Q54" s="9"/>
      <c r="R54" s="11"/>
      <c r="S54" s="9"/>
      <c r="T54" s="11"/>
      <c r="U54" s="9"/>
      <c r="V54" s="11"/>
      <c r="W54" s="9"/>
      <c r="X54" s="11"/>
      <c r="Y54" s="9"/>
      <c r="Z54" s="11"/>
      <c r="AA54" s="12"/>
      <c r="AB54" s="11"/>
      <c r="AC54" s="9"/>
      <c r="AD54" s="9"/>
      <c r="AE54" s="13">
        <f t="shared" si="2"/>
        <v>0</v>
      </c>
    </row>
    <row r="55" spans="1:31" s="8" customFormat="1" ht="18" customHeight="1">
      <c r="A55" s="14">
        <v>50</v>
      </c>
      <c r="B55" s="20" t="s">
        <v>57</v>
      </c>
      <c r="C55" s="25" t="s">
        <v>54</v>
      </c>
      <c r="D55" s="11"/>
      <c r="E55" s="12"/>
      <c r="F55" s="10"/>
      <c r="G55" s="12"/>
      <c r="H55" s="11"/>
      <c r="I55" s="12"/>
      <c r="J55" s="10"/>
      <c r="K55" s="9"/>
      <c r="L55" s="11"/>
      <c r="M55" s="12"/>
      <c r="N55" s="11"/>
      <c r="O55" s="12"/>
      <c r="P55" s="11"/>
      <c r="Q55" s="12"/>
      <c r="R55" s="11"/>
      <c r="S55" s="12"/>
      <c r="T55" s="11"/>
      <c r="U55" s="12"/>
      <c r="V55" s="11"/>
      <c r="W55" s="12"/>
      <c r="X55" s="11"/>
      <c r="Y55" s="12"/>
      <c r="Z55" s="11"/>
      <c r="AA55" s="12"/>
      <c r="AB55" s="11"/>
      <c r="AC55" s="12"/>
      <c r="AD55" s="9"/>
      <c r="AE55" s="13">
        <f t="shared" si="2"/>
        <v>0</v>
      </c>
    </row>
    <row r="56" spans="1:31" ht="18" customHeight="1">
      <c r="A56" s="14">
        <v>51</v>
      </c>
      <c r="B56" s="20" t="s">
        <v>101</v>
      </c>
      <c r="C56" s="25" t="s">
        <v>94</v>
      </c>
      <c r="D56" s="11"/>
      <c r="E56" s="9"/>
      <c r="F56" s="11"/>
      <c r="G56" s="12"/>
      <c r="H56" s="11"/>
      <c r="I56" s="12"/>
      <c r="J56" s="11"/>
      <c r="K56" s="9"/>
      <c r="L56" s="11"/>
      <c r="M56" s="12"/>
      <c r="N56" s="11"/>
      <c r="O56" s="12"/>
      <c r="P56" s="11"/>
      <c r="Q56" s="9"/>
      <c r="R56" s="11"/>
      <c r="S56" s="9"/>
      <c r="T56" s="11"/>
      <c r="U56" s="9"/>
      <c r="V56" s="11"/>
      <c r="W56" s="9"/>
      <c r="X56" s="11"/>
      <c r="Y56" s="9"/>
      <c r="Z56" s="11"/>
      <c r="AA56" s="12"/>
      <c r="AB56" s="11"/>
      <c r="AC56" s="9"/>
      <c r="AD56" s="9"/>
      <c r="AE56" s="13">
        <f t="shared" si="2"/>
        <v>0</v>
      </c>
    </row>
    <row r="57" spans="1:31" ht="18" customHeight="1">
      <c r="A57" s="14">
        <v>52</v>
      </c>
      <c r="B57" s="20" t="s">
        <v>86</v>
      </c>
      <c r="C57" s="27" t="s">
        <v>79</v>
      </c>
      <c r="D57" s="11"/>
      <c r="E57" s="12"/>
      <c r="F57" s="11"/>
      <c r="G57" s="12"/>
      <c r="H57" s="11"/>
      <c r="I57" s="12"/>
      <c r="J57" s="11"/>
      <c r="K57" s="9"/>
      <c r="L57" s="11"/>
      <c r="M57" s="12"/>
      <c r="N57" s="11"/>
      <c r="O57" s="12"/>
      <c r="P57" s="11"/>
      <c r="Q57" s="9"/>
      <c r="R57" s="11"/>
      <c r="S57" s="9"/>
      <c r="T57" s="11"/>
      <c r="U57" s="9"/>
      <c r="V57" s="11"/>
      <c r="W57" s="9"/>
      <c r="X57" s="11"/>
      <c r="Y57" s="9"/>
      <c r="Z57" s="11"/>
      <c r="AA57" s="12"/>
      <c r="AB57" s="11"/>
      <c r="AC57" s="9"/>
      <c r="AD57" s="9"/>
      <c r="AE57" s="13">
        <f t="shared" si="2"/>
        <v>0</v>
      </c>
    </row>
    <row r="58" spans="1:31" ht="18" customHeight="1">
      <c r="A58" s="14">
        <v>53</v>
      </c>
      <c r="B58" s="36" t="s">
        <v>41</v>
      </c>
      <c r="C58" s="25" t="s">
        <v>2</v>
      </c>
      <c r="D58" s="11"/>
      <c r="E58" s="12"/>
      <c r="F58" s="11"/>
      <c r="G58" s="12"/>
      <c r="H58" s="11"/>
      <c r="I58" s="12"/>
      <c r="J58" s="11"/>
      <c r="K58" s="9"/>
      <c r="L58" s="11"/>
      <c r="M58" s="12"/>
      <c r="N58" s="11"/>
      <c r="O58" s="12"/>
      <c r="P58" s="11"/>
      <c r="Q58" s="9"/>
      <c r="R58" s="11"/>
      <c r="S58" s="9"/>
      <c r="T58" s="11"/>
      <c r="U58" s="9"/>
      <c r="V58" s="11"/>
      <c r="W58" s="9"/>
      <c r="X58" s="11"/>
      <c r="Y58" s="9"/>
      <c r="Z58" s="11"/>
      <c r="AA58" s="12"/>
      <c r="AB58" s="11"/>
      <c r="AC58" s="9"/>
      <c r="AD58" s="9"/>
      <c r="AE58" s="13">
        <f t="shared" si="2"/>
        <v>0</v>
      </c>
    </row>
    <row r="59" spans="1:31" ht="18" customHeight="1">
      <c r="A59" s="14">
        <v>54</v>
      </c>
      <c r="B59" s="20" t="s">
        <v>49</v>
      </c>
      <c r="C59" s="25" t="s">
        <v>2</v>
      </c>
      <c r="D59" s="11"/>
      <c r="E59" s="12"/>
      <c r="F59" s="11"/>
      <c r="G59" s="12"/>
      <c r="H59" s="11"/>
      <c r="I59" s="12"/>
      <c r="J59" s="11"/>
      <c r="K59" s="9"/>
      <c r="L59" s="11"/>
      <c r="M59" s="12"/>
      <c r="N59" s="11"/>
      <c r="O59" s="12"/>
      <c r="P59" s="11"/>
      <c r="Q59" s="9"/>
      <c r="R59" s="11"/>
      <c r="S59" s="9"/>
      <c r="T59" s="11"/>
      <c r="U59" s="9"/>
      <c r="V59" s="11"/>
      <c r="W59" s="9"/>
      <c r="X59" s="11"/>
      <c r="Y59" s="9"/>
      <c r="Z59" s="11"/>
      <c r="AA59" s="12"/>
      <c r="AB59" s="11"/>
      <c r="AC59" s="9"/>
      <c r="AD59" s="9"/>
      <c r="AE59" s="13">
        <f t="shared" si="2"/>
        <v>0</v>
      </c>
    </row>
    <row r="60" spans="1:31" ht="18" customHeight="1">
      <c r="A60" s="14">
        <v>55</v>
      </c>
      <c r="B60" s="20" t="s">
        <v>88</v>
      </c>
      <c r="C60" s="27" t="s">
        <v>79</v>
      </c>
      <c r="D60" s="11"/>
      <c r="E60" s="12"/>
      <c r="F60" s="11"/>
      <c r="G60" s="12"/>
      <c r="H60" s="11"/>
      <c r="I60" s="12"/>
      <c r="J60" s="11"/>
      <c r="K60" s="9"/>
      <c r="L60" s="11"/>
      <c r="M60" s="12"/>
      <c r="N60" s="11"/>
      <c r="O60" s="12"/>
      <c r="P60" s="11"/>
      <c r="Q60" s="9"/>
      <c r="R60" s="11"/>
      <c r="S60" s="9"/>
      <c r="T60" s="11"/>
      <c r="U60" s="9"/>
      <c r="V60" s="11"/>
      <c r="W60" s="9"/>
      <c r="X60" s="11"/>
      <c r="Y60" s="9"/>
      <c r="Z60" s="11"/>
      <c r="AA60" s="12"/>
      <c r="AB60" s="11"/>
      <c r="AC60" s="9"/>
      <c r="AD60" s="9"/>
      <c r="AE60" s="13">
        <f t="shared" si="2"/>
        <v>0</v>
      </c>
    </row>
    <row r="61" spans="1:31" ht="18" customHeight="1">
      <c r="A61" s="14">
        <v>56</v>
      </c>
      <c r="B61" s="20" t="s">
        <v>42</v>
      </c>
      <c r="C61" s="25" t="s">
        <v>2</v>
      </c>
      <c r="D61" s="11"/>
      <c r="E61" s="12"/>
      <c r="F61" s="11"/>
      <c r="G61" s="12"/>
      <c r="H61" s="11"/>
      <c r="I61" s="12"/>
      <c r="J61" s="11"/>
      <c r="K61" s="9"/>
      <c r="L61" s="11"/>
      <c r="M61" s="12"/>
      <c r="N61" s="11"/>
      <c r="O61" s="12"/>
      <c r="P61" s="11"/>
      <c r="Q61" s="9"/>
      <c r="R61" s="11"/>
      <c r="S61" s="9"/>
      <c r="T61" s="11"/>
      <c r="U61" s="9"/>
      <c r="V61" s="11"/>
      <c r="W61" s="9"/>
      <c r="X61" s="11"/>
      <c r="Y61" s="9"/>
      <c r="Z61" s="11"/>
      <c r="AA61" s="12"/>
      <c r="AB61" s="11"/>
      <c r="AC61" s="9"/>
      <c r="AD61" s="9"/>
      <c r="AE61" s="13">
        <f t="shared" si="2"/>
        <v>0</v>
      </c>
    </row>
    <row r="62" spans="1:31" ht="18" customHeight="1">
      <c r="A62" s="14">
        <v>57</v>
      </c>
      <c r="B62" s="17" t="s">
        <v>28</v>
      </c>
      <c r="C62" s="25" t="s">
        <v>15</v>
      </c>
      <c r="D62" s="11"/>
      <c r="E62" s="12"/>
      <c r="F62" s="11"/>
      <c r="G62" s="12"/>
      <c r="H62" s="11"/>
      <c r="I62" s="12"/>
      <c r="J62" s="11"/>
      <c r="K62" s="9"/>
      <c r="L62" s="11"/>
      <c r="M62" s="12"/>
      <c r="N62" s="11"/>
      <c r="O62" s="12"/>
      <c r="P62" s="11"/>
      <c r="Q62" s="9"/>
      <c r="R62" s="11"/>
      <c r="S62" s="9"/>
      <c r="T62" s="11"/>
      <c r="U62" s="9"/>
      <c r="V62" s="11"/>
      <c r="W62" s="9"/>
      <c r="X62" s="11"/>
      <c r="Y62" s="9"/>
      <c r="Z62" s="11"/>
      <c r="AA62" s="12"/>
      <c r="AB62" s="11"/>
      <c r="AC62" s="9"/>
      <c r="AD62" s="9"/>
      <c r="AE62" s="13">
        <f t="shared" si="2"/>
        <v>0</v>
      </c>
    </row>
    <row r="63" spans="1:31" ht="18" customHeight="1">
      <c r="A63" s="14">
        <v>58</v>
      </c>
      <c r="B63" s="36" t="s">
        <v>90</v>
      </c>
      <c r="C63" s="27" t="s">
        <v>79</v>
      </c>
      <c r="D63" s="11"/>
      <c r="E63" s="12"/>
      <c r="F63" s="11"/>
      <c r="G63" s="12"/>
      <c r="H63" s="11"/>
      <c r="I63" s="12"/>
      <c r="J63" s="11"/>
      <c r="K63" s="9"/>
      <c r="L63" s="11"/>
      <c r="M63" s="12"/>
      <c r="N63" s="11"/>
      <c r="O63" s="12"/>
      <c r="P63" s="11"/>
      <c r="Q63" s="9"/>
      <c r="R63" s="11"/>
      <c r="S63" s="9"/>
      <c r="T63" s="11"/>
      <c r="U63" s="9"/>
      <c r="V63" s="11"/>
      <c r="W63" s="9"/>
      <c r="X63" s="11"/>
      <c r="Y63" s="9"/>
      <c r="Z63" s="11"/>
      <c r="AA63" s="12"/>
      <c r="AB63" s="11"/>
      <c r="AC63" s="9"/>
      <c r="AD63" s="9"/>
      <c r="AE63" s="13">
        <f t="shared" si="2"/>
        <v>0</v>
      </c>
    </row>
    <row r="64" spans="1:31" ht="18" customHeight="1">
      <c r="A64" s="14">
        <v>59</v>
      </c>
      <c r="B64" s="20" t="s">
        <v>87</v>
      </c>
      <c r="C64" s="25" t="s">
        <v>79</v>
      </c>
      <c r="D64" s="11"/>
      <c r="E64" s="12"/>
      <c r="F64" s="11"/>
      <c r="G64" s="12"/>
      <c r="H64" s="11"/>
      <c r="I64" s="12"/>
      <c r="J64" s="11"/>
      <c r="K64" s="9"/>
      <c r="L64" s="11"/>
      <c r="M64" s="12"/>
      <c r="N64" s="11"/>
      <c r="O64" s="12"/>
      <c r="P64" s="11"/>
      <c r="Q64" s="9"/>
      <c r="R64" s="11"/>
      <c r="S64" s="9"/>
      <c r="T64" s="11"/>
      <c r="U64" s="9"/>
      <c r="V64" s="11"/>
      <c r="W64" s="9"/>
      <c r="X64" s="11"/>
      <c r="Y64" s="9"/>
      <c r="Z64" s="11"/>
      <c r="AA64" s="12"/>
      <c r="AB64" s="11"/>
      <c r="AC64" s="9"/>
      <c r="AD64" s="9"/>
      <c r="AE64" s="13">
        <f t="shared" si="2"/>
        <v>0</v>
      </c>
    </row>
    <row r="65" spans="1:31" ht="18" customHeight="1">
      <c r="A65" s="14">
        <v>60</v>
      </c>
      <c r="B65" s="20" t="s">
        <v>70</v>
      </c>
      <c r="C65" s="25" t="s">
        <v>69</v>
      </c>
      <c r="D65" s="11"/>
      <c r="E65" s="12"/>
      <c r="F65" s="11"/>
      <c r="G65" s="12"/>
      <c r="H65" s="11"/>
      <c r="I65" s="12"/>
      <c r="J65" s="11"/>
      <c r="K65" s="9"/>
      <c r="L65" s="11"/>
      <c r="M65" s="12"/>
      <c r="N65" s="11"/>
      <c r="O65" s="12"/>
      <c r="P65" s="11"/>
      <c r="Q65" s="12"/>
      <c r="R65" s="11"/>
      <c r="S65" s="12"/>
      <c r="T65" s="11"/>
      <c r="U65" s="12"/>
      <c r="V65" s="11"/>
      <c r="W65" s="12"/>
      <c r="X65" s="11"/>
      <c r="Y65" s="12"/>
      <c r="Z65" s="11"/>
      <c r="AA65" s="12"/>
      <c r="AB65" s="11"/>
      <c r="AC65" s="12"/>
      <c r="AD65" s="9"/>
      <c r="AE65" s="13">
        <f t="shared" si="2"/>
        <v>0</v>
      </c>
    </row>
    <row r="66" spans="1:31" ht="18" customHeight="1">
      <c r="A66" s="14">
        <v>61</v>
      </c>
      <c r="B66" s="20" t="s">
        <v>56</v>
      </c>
      <c r="C66" s="25" t="s">
        <v>54</v>
      </c>
      <c r="D66" s="11"/>
      <c r="E66" s="12"/>
      <c r="F66" s="11"/>
      <c r="G66" s="12"/>
      <c r="H66" s="11"/>
      <c r="I66" s="12"/>
      <c r="J66" s="11"/>
      <c r="K66" s="9"/>
      <c r="L66" s="11"/>
      <c r="M66" s="12"/>
      <c r="N66" s="11"/>
      <c r="O66" s="12"/>
      <c r="P66" s="11"/>
      <c r="Q66" s="12"/>
      <c r="R66" s="11"/>
      <c r="S66" s="12"/>
      <c r="T66" s="11"/>
      <c r="U66" s="12"/>
      <c r="V66" s="11"/>
      <c r="W66" s="12"/>
      <c r="X66" s="11"/>
      <c r="Y66" s="12"/>
      <c r="Z66" s="11"/>
      <c r="AA66" s="12"/>
      <c r="AB66" s="11"/>
      <c r="AC66" s="12"/>
      <c r="AD66" s="9"/>
      <c r="AE66" s="13">
        <f t="shared" si="2"/>
        <v>0</v>
      </c>
    </row>
    <row r="67" spans="1:31" ht="18" customHeight="1">
      <c r="A67" s="14">
        <v>62</v>
      </c>
      <c r="B67" s="20" t="s">
        <v>105</v>
      </c>
      <c r="C67" s="25" t="s">
        <v>94</v>
      </c>
      <c r="D67" s="11"/>
      <c r="E67" s="9"/>
      <c r="F67" s="11"/>
      <c r="G67" s="12"/>
      <c r="H67" s="11"/>
      <c r="I67" s="12"/>
      <c r="J67" s="11"/>
      <c r="K67" s="9"/>
      <c r="L67" s="11"/>
      <c r="M67" s="12"/>
      <c r="N67" s="11"/>
      <c r="O67" s="12"/>
      <c r="P67" s="11"/>
      <c r="Q67" s="9"/>
      <c r="R67" s="11"/>
      <c r="S67" s="9"/>
      <c r="T67" s="11"/>
      <c r="U67" s="9"/>
      <c r="V67" s="11"/>
      <c r="W67" s="9"/>
      <c r="X67" s="11"/>
      <c r="Y67" s="9"/>
      <c r="Z67" s="11"/>
      <c r="AA67" s="12"/>
      <c r="AB67" s="11"/>
      <c r="AC67" s="9"/>
      <c r="AD67" s="9"/>
      <c r="AE67" s="13">
        <f t="shared" si="2"/>
        <v>0</v>
      </c>
    </row>
    <row r="68" spans="1:31" ht="18" customHeight="1">
      <c r="A68" s="14">
        <v>63</v>
      </c>
      <c r="B68" s="32" t="s">
        <v>38</v>
      </c>
      <c r="C68" s="25" t="s">
        <v>37</v>
      </c>
      <c r="D68" s="11"/>
      <c r="E68" s="12"/>
      <c r="F68" s="11"/>
      <c r="G68" s="12"/>
      <c r="H68" s="11"/>
      <c r="I68" s="12"/>
      <c r="J68" s="11"/>
      <c r="K68" s="9"/>
      <c r="L68" s="11"/>
      <c r="M68" s="12"/>
      <c r="N68" s="11"/>
      <c r="O68" s="12"/>
      <c r="P68" s="11"/>
      <c r="Q68" s="9"/>
      <c r="R68" s="11"/>
      <c r="S68" s="9"/>
      <c r="T68" s="11"/>
      <c r="U68" s="9"/>
      <c r="V68" s="11"/>
      <c r="W68" s="9"/>
      <c r="X68" s="11"/>
      <c r="Y68" s="9"/>
      <c r="Z68" s="11"/>
      <c r="AA68" s="12"/>
      <c r="AB68" s="11"/>
      <c r="AC68" s="9"/>
      <c r="AD68" s="9"/>
      <c r="AE68" s="13">
        <f t="shared" si="2"/>
        <v>0</v>
      </c>
    </row>
    <row r="69" spans="1:31" ht="18" customHeight="1">
      <c r="A69" s="14">
        <v>64</v>
      </c>
      <c r="B69" s="20" t="s">
        <v>30</v>
      </c>
      <c r="C69" s="25" t="s">
        <v>15</v>
      </c>
      <c r="D69" s="11"/>
      <c r="E69" s="12"/>
      <c r="F69" s="11"/>
      <c r="G69" s="12"/>
      <c r="H69" s="11"/>
      <c r="I69" s="12"/>
      <c r="J69" s="11"/>
      <c r="K69" s="9"/>
      <c r="L69" s="11"/>
      <c r="M69" s="12"/>
      <c r="N69" s="11"/>
      <c r="O69" s="12"/>
      <c r="P69" s="11"/>
      <c r="Q69" s="12"/>
      <c r="R69" s="11"/>
      <c r="S69" s="12"/>
      <c r="T69" s="11"/>
      <c r="U69" s="12"/>
      <c r="V69" s="11"/>
      <c r="W69" s="12"/>
      <c r="X69" s="11"/>
      <c r="Y69" s="12"/>
      <c r="Z69" s="11"/>
      <c r="AA69" s="12"/>
      <c r="AB69" s="11"/>
      <c r="AC69" s="12"/>
      <c r="AD69" s="9"/>
      <c r="AE69" s="13">
        <f t="shared" si="2"/>
        <v>0</v>
      </c>
    </row>
    <row r="70" spans="1:31" ht="18" customHeight="1">
      <c r="A70" s="14">
        <v>65</v>
      </c>
      <c r="B70" s="20" t="s">
        <v>84</v>
      </c>
      <c r="C70" s="25" t="s">
        <v>79</v>
      </c>
      <c r="D70" s="11"/>
      <c r="E70" s="12"/>
      <c r="F70" s="11"/>
      <c r="G70" s="12"/>
      <c r="H70" s="11"/>
      <c r="I70" s="12"/>
      <c r="J70" s="11"/>
      <c r="K70" s="9"/>
      <c r="L70" s="11"/>
      <c r="M70" s="12"/>
      <c r="N70" s="11"/>
      <c r="O70" s="12"/>
      <c r="P70" s="11"/>
      <c r="Q70" s="9"/>
      <c r="R70" s="11"/>
      <c r="S70" s="9"/>
      <c r="T70" s="11"/>
      <c r="U70" s="9"/>
      <c r="V70" s="11"/>
      <c r="W70" s="9"/>
      <c r="X70" s="11"/>
      <c r="Y70" s="9"/>
      <c r="Z70" s="11"/>
      <c r="AA70" s="12"/>
      <c r="AB70" s="11"/>
      <c r="AC70" s="9"/>
      <c r="AD70" s="9"/>
      <c r="AE70" s="13">
        <f aca="true" t="shared" si="3" ref="AE70:AE80">E70+G70+I70+K70+M70+O70+Q70+S70+U70+W70+Y70+AA70+AC70</f>
        <v>0</v>
      </c>
    </row>
    <row r="71" spans="1:31" ht="18" customHeight="1">
      <c r="A71" s="14">
        <v>66</v>
      </c>
      <c r="B71" s="20" t="s">
        <v>96</v>
      </c>
      <c r="C71" s="27" t="s">
        <v>94</v>
      </c>
      <c r="D71" s="11"/>
      <c r="E71" s="9"/>
      <c r="F71" s="11"/>
      <c r="G71" s="12"/>
      <c r="H71" s="11"/>
      <c r="I71" s="12"/>
      <c r="J71" s="11"/>
      <c r="K71" s="9"/>
      <c r="L71" s="11"/>
      <c r="M71" s="12"/>
      <c r="N71" s="11"/>
      <c r="O71" s="12"/>
      <c r="P71" s="11"/>
      <c r="Q71" s="9"/>
      <c r="R71" s="11"/>
      <c r="S71" s="9"/>
      <c r="T71" s="11"/>
      <c r="U71" s="9"/>
      <c r="V71" s="11"/>
      <c r="W71" s="9"/>
      <c r="X71" s="11"/>
      <c r="Y71" s="9"/>
      <c r="Z71" s="11"/>
      <c r="AA71" s="12"/>
      <c r="AB71" s="11"/>
      <c r="AC71" s="9"/>
      <c r="AD71" s="9"/>
      <c r="AE71" s="13">
        <f t="shared" si="3"/>
        <v>0</v>
      </c>
    </row>
    <row r="72" spans="1:31" ht="18" customHeight="1">
      <c r="A72" s="14">
        <v>67</v>
      </c>
      <c r="B72" s="20" t="s">
        <v>100</v>
      </c>
      <c r="C72" s="27" t="s">
        <v>94</v>
      </c>
      <c r="D72" s="11"/>
      <c r="E72" s="9"/>
      <c r="F72" s="11"/>
      <c r="G72" s="12"/>
      <c r="H72" s="11"/>
      <c r="I72" s="12"/>
      <c r="J72" s="11"/>
      <c r="K72" s="9"/>
      <c r="L72" s="11"/>
      <c r="M72" s="12"/>
      <c r="N72" s="11"/>
      <c r="O72" s="12"/>
      <c r="P72" s="11"/>
      <c r="Q72" s="9"/>
      <c r="R72" s="11"/>
      <c r="S72" s="9"/>
      <c r="T72" s="11"/>
      <c r="U72" s="9"/>
      <c r="V72" s="11"/>
      <c r="W72" s="9"/>
      <c r="X72" s="11"/>
      <c r="Y72" s="9"/>
      <c r="Z72" s="11"/>
      <c r="AA72" s="12"/>
      <c r="AB72" s="11"/>
      <c r="AC72" s="9"/>
      <c r="AD72" s="9"/>
      <c r="AE72" s="13">
        <f t="shared" si="3"/>
        <v>0</v>
      </c>
    </row>
    <row r="73" spans="1:31" ht="18" customHeight="1">
      <c r="A73" s="14">
        <v>68</v>
      </c>
      <c r="B73" s="20" t="s">
        <v>99</v>
      </c>
      <c r="C73" s="27" t="s">
        <v>94</v>
      </c>
      <c r="D73" s="11"/>
      <c r="E73" s="9"/>
      <c r="F73" s="11"/>
      <c r="G73" s="12"/>
      <c r="H73" s="11"/>
      <c r="I73" s="12"/>
      <c r="J73" s="11"/>
      <c r="K73" s="9"/>
      <c r="L73" s="11"/>
      <c r="M73" s="12"/>
      <c r="N73" s="11"/>
      <c r="O73" s="12"/>
      <c r="P73" s="11"/>
      <c r="Q73" s="9"/>
      <c r="R73" s="11"/>
      <c r="S73" s="9"/>
      <c r="T73" s="11"/>
      <c r="U73" s="9"/>
      <c r="V73" s="11"/>
      <c r="W73" s="9"/>
      <c r="X73" s="11"/>
      <c r="Y73" s="9"/>
      <c r="Z73" s="11"/>
      <c r="AA73" s="12"/>
      <c r="AB73" s="11"/>
      <c r="AC73" s="9"/>
      <c r="AD73" s="9"/>
      <c r="AE73" s="13">
        <f t="shared" si="3"/>
        <v>0</v>
      </c>
    </row>
    <row r="74" spans="1:31" ht="18" customHeight="1">
      <c r="A74" s="14">
        <v>69</v>
      </c>
      <c r="B74" s="20" t="s">
        <v>32</v>
      </c>
      <c r="C74" s="25" t="s">
        <v>15</v>
      </c>
      <c r="D74" s="11"/>
      <c r="E74" s="12"/>
      <c r="F74" s="11"/>
      <c r="G74" s="12"/>
      <c r="H74" s="11"/>
      <c r="I74" s="12"/>
      <c r="J74" s="11"/>
      <c r="K74" s="9"/>
      <c r="L74" s="11"/>
      <c r="M74" s="12"/>
      <c r="N74" s="11"/>
      <c r="O74" s="12"/>
      <c r="P74" s="11"/>
      <c r="Q74" s="9"/>
      <c r="R74" s="11"/>
      <c r="S74" s="9"/>
      <c r="T74" s="11"/>
      <c r="U74" s="9"/>
      <c r="V74" s="11"/>
      <c r="W74" s="9"/>
      <c r="X74" s="11"/>
      <c r="Y74" s="9"/>
      <c r="Z74" s="11"/>
      <c r="AA74" s="12"/>
      <c r="AB74" s="11"/>
      <c r="AC74" s="9"/>
      <c r="AD74" s="9"/>
      <c r="AE74" s="13">
        <f t="shared" si="3"/>
        <v>0</v>
      </c>
    </row>
    <row r="75" spans="1:31" ht="18" customHeight="1">
      <c r="A75" s="14">
        <v>70</v>
      </c>
      <c r="B75" s="17" t="s">
        <v>33</v>
      </c>
      <c r="C75" s="25" t="s">
        <v>15</v>
      </c>
      <c r="D75" s="11"/>
      <c r="E75" s="12"/>
      <c r="F75" s="10"/>
      <c r="G75" s="12"/>
      <c r="H75" s="11"/>
      <c r="I75" s="12"/>
      <c r="J75" s="10"/>
      <c r="K75" s="9"/>
      <c r="L75" s="11"/>
      <c r="M75" s="12"/>
      <c r="N75" s="11"/>
      <c r="O75" s="12"/>
      <c r="P75" s="11"/>
      <c r="Q75" s="12"/>
      <c r="R75" s="11"/>
      <c r="S75" s="12"/>
      <c r="T75" s="11"/>
      <c r="U75" s="12"/>
      <c r="V75" s="11"/>
      <c r="W75" s="12"/>
      <c r="X75" s="11"/>
      <c r="Y75" s="12"/>
      <c r="Z75" s="11"/>
      <c r="AA75" s="12"/>
      <c r="AB75" s="11"/>
      <c r="AC75" s="12"/>
      <c r="AD75" s="9"/>
      <c r="AE75" s="13">
        <f t="shared" si="3"/>
        <v>0</v>
      </c>
    </row>
    <row r="76" spans="1:31" ht="18" customHeight="1">
      <c r="A76" s="14">
        <v>71</v>
      </c>
      <c r="B76" s="20" t="s">
        <v>92</v>
      </c>
      <c r="C76" s="27" t="s">
        <v>69</v>
      </c>
      <c r="D76" s="11"/>
      <c r="E76" s="9"/>
      <c r="F76" s="11"/>
      <c r="G76" s="12"/>
      <c r="H76" s="11"/>
      <c r="I76" s="12"/>
      <c r="J76" s="11"/>
      <c r="K76" s="9"/>
      <c r="L76" s="11"/>
      <c r="M76" s="12"/>
      <c r="N76" s="11"/>
      <c r="O76" s="12"/>
      <c r="P76" s="11"/>
      <c r="Q76" s="9"/>
      <c r="R76" s="11"/>
      <c r="S76" s="9"/>
      <c r="T76" s="11"/>
      <c r="U76" s="9"/>
      <c r="V76" s="11"/>
      <c r="W76" s="9"/>
      <c r="X76" s="11"/>
      <c r="Y76" s="9"/>
      <c r="Z76" s="11"/>
      <c r="AA76" s="12"/>
      <c r="AB76" s="11"/>
      <c r="AC76" s="9"/>
      <c r="AD76" s="9"/>
      <c r="AE76" s="13">
        <f t="shared" si="3"/>
        <v>0</v>
      </c>
    </row>
    <row r="77" spans="1:31" ht="18" customHeight="1">
      <c r="A77" s="14">
        <v>72</v>
      </c>
      <c r="B77" s="20" t="s">
        <v>82</v>
      </c>
      <c r="C77" s="27" t="s">
        <v>79</v>
      </c>
      <c r="D77" s="11"/>
      <c r="E77" s="12"/>
      <c r="F77" s="11"/>
      <c r="G77" s="12"/>
      <c r="H77" s="11"/>
      <c r="I77" s="12"/>
      <c r="J77" s="11"/>
      <c r="K77" s="9"/>
      <c r="L77" s="11"/>
      <c r="M77" s="12"/>
      <c r="N77" s="11"/>
      <c r="O77" s="12"/>
      <c r="P77" s="11"/>
      <c r="Q77" s="9"/>
      <c r="R77" s="11"/>
      <c r="S77" s="9"/>
      <c r="T77" s="11"/>
      <c r="U77" s="9"/>
      <c r="V77" s="11"/>
      <c r="W77" s="9"/>
      <c r="X77" s="11"/>
      <c r="Y77" s="9"/>
      <c r="Z77" s="11"/>
      <c r="AA77" s="12"/>
      <c r="AB77" s="11"/>
      <c r="AC77" s="9"/>
      <c r="AD77" s="9"/>
      <c r="AE77" s="13">
        <f t="shared" si="3"/>
        <v>0</v>
      </c>
    </row>
    <row r="78" spans="1:31" ht="18" customHeight="1">
      <c r="A78" s="14">
        <v>73</v>
      </c>
      <c r="B78" s="20" t="s">
        <v>46</v>
      </c>
      <c r="C78" s="25" t="s">
        <v>2</v>
      </c>
      <c r="D78" s="11"/>
      <c r="E78" s="12"/>
      <c r="F78" s="11"/>
      <c r="G78" s="12"/>
      <c r="H78" s="11"/>
      <c r="I78" s="12"/>
      <c r="J78" s="11"/>
      <c r="K78" s="12"/>
      <c r="L78" s="11"/>
      <c r="M78" s="12"/>
      <c r="N78" s="11"/>
      <c r="O78" s="12"/>
      <c r="P78" s="11"/>
      <c r="Q78" s="12"/>
      <c r="R78" s="11"/>
      <c r="S78" s="12"/>
      <c r="T78" s="11"/>
      <c r="U78" s="12"/>
      <c r="V78" s="11"/>
      <c r="W78" s="12"/>
      <c r="X78" s="11"/>
      <c r="Y78" s="12"/>
      <c r="Z78" s="11"/>
      <c r="AA78" s="12"/>
      <c r="AB78" s="11"/>
      <c r="AC78" s="12"/>
      <c r="AD78" s="9"/>
      <c r="AE78" s="13">
        <f t="shared" si="3"/>
        <v>0</v>
      </c>
    </row>
    <row r="79" spans="1:31" ht="18" customHeight="1">
      <c r="A79" s="14">
        <v>74</v>
      </c>
      <c r="B79" s="20" t="s">
        <v>34</v>
      </c>
      <c r="C79" s="25" t="s">
        <v>15</v>
      </c>
      <c r="D79" s="11"/>
      <c r="E79" s="12"/>
      <c r="F79" s="11"/>
      <c r="G79" s="12"/>
      <c r="H79" s="11"/>
      <c r="I79" s="12"/>
      <c r="J79" s="11"/>
      <c r="K79" s="9"/>
      <c r="L79" s="11"/>
      <c r="M79" s="12"/>
      <c r="N79" s="11"/>
      <c r="O79" s="12"/>
      <c r="P79" s="11"/>
      <c r="Q79" s="9"/>
      <c r="R79" s="11"/>
      <c r="S79" s="9"/>
      <c r="T79" s="11"/>
      <c r="U79" s="9"/>
      <c r="V79" s="11"/>
      <c r="W79" s="9"/>
      <c r="X79" s="11"/>
      <c r="Y79" s="9"/>
      <c r="Z79" s="11"/>
      <c r="AA79" s="12"/>
      <c r="AB79" s="11"/>
      <c r="AC79" s="9"/>
      <c r="AD79" s="9"/>
      <c r="AE79" s="13">
        <f t="shared" si="3"/>
        <v>0</v>
      </c>
    </row>
    <row r="80" spans="1:31" ht="18" customHeight="1">
      <c r="A80" s="14">
        <v>75</v>
      </c>
      <c r="B80" s="20" t="s">
        <v>67</v>
      </c>
      <c r="C80" s="25" t="s">
        <v>61</v>
      </c>
      <c r="D80" s="11"/>
      <c r="E80" s="12"/>
      <c r="F80" s="11"/>
      <c r="G80" s="12"/>
      <c r="H80" s="11"/>
      <c r="I80" s="12"/>
      <c r="J80" s="11"/>
      <c r="K80" s="12"/>
      <c r="L80" s="11"/>
      <c r="M80" s="12"/>
      <c r="N80" s="11"/>
      <c r="O80" s="12"/>
      <c r="P80" s="11"/>
      <c r="Q80" s="12"/>
      <c r="R80" s="11"/>
      <c r="S80" s="12"/>
      <c r="T80" s="11"/>
      <c r="U80" s="12"/>
      <c r="V80" s="11"/>
      <c r="W80" s="12"/>
      <c r="X80" s="11"/>
      <c r="Y80" s="12"/>
      <c r="Z80" s="11"/>
      <c r="AA80" s="12"/>
      <c r="AB80" s="11"/>
      <c r="AC80" s="12"/>
      <c r="AD80" s="9"/>
      <c r="AE80" s="13">
        <f t="shared" si="3"/>
        <v>0</v>
      </c>
    </row>
  </sheetData>
  <mergeCells count="40">
    <mergeCell ref="A3:A5"/>
    <mergeCell ref="J5:K5"/>
    <mergeCell ref="D3:E3"/>
    <mergeCell ref="D5:E5"/>
    <mergeCell ref="J4:K4"/>
    <mergeCell ref="D4:E4"/>
    <mergeCell ref="F3:G3"/>
    <mergeCell ref="H3:I3"/>
    <mergeCell ref="J3:K3"/>
    <mergeCell ref="H5:I5"/>
    <mergeCell ref="N4:O4"/>
    <mergeCell ref="V4:W4"/>
    <mergeCell ref="X4:Y4"/>
    <mergeCell ref="T5:U5"/>
    <mergeCell ref="T4:U4"/>
    <mergeCell ref="R4:S4"/>
    <mergeCell ref="P5:Q5"/>
    <mergeCell ref="N3:O3"/>
    <mergeCell ref="R3:S3"/>
    <mergeCell ref="L3:M3"/>
    <mergeCell ref="F5:G5"/>
    <mergeCell ref="R5:S5"/>
    <mergeCell ref="F4:G4"/>
    <mergeCell ref="L4:M4"/>
    <mergeCell ref="P4:Q4"/>
    <mergeCell ref="H4:I4"/>
    <mergeCell ref="N5:O5"/>
    <mergeCell ref="AB4:AC4"/>
    <mergeCell ref="P3:Q3"/>
    <mergeCell ref="Z3:AA3"/>
    <mergeCell ref="AB3:AC3"/>
    <mergeCell ref="T3:U3"/>
    <mergeCell ref="V3:W3"/>
    <mergeCell ref="X3:Y3"/>
    <mergeCell ref="Z4:AA4"/>
    <mergeCell ref="L5:M5"/>
    <mergeCell ref="AB5:AC5"/>
    <mergeCell ref="V5:W5"/>
    <mergeCell ref="X5:Y5"/>
    <mergeCell ref="Z5:AA5"/>
  </mergeCells>
  <printOptions/>
  <pageMargins left="0.82" right="0.83" top="0.39" bottom="0.5905511811023623" header="0.5118110236220472" footer="0.5118110236220472"/>
  <pageSetup fitToHeight="12" fitToWidth="1" horizontalDpi="300" verticalDpi="300" orientation="landscape" paperSize="9" scale="5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0"/>
  <sheetViews>
    <sheetView zoomScale="50" zoomScaleNormal="50" workbookViewId="0" topLeftCell="A1">
      <selection activeCell="N6" sqref="N6"/>
    </sheetView>
  </sheetViews>
  <sheetFormatPr defaultColWidth="11.421875" defaultRowHeight="12.75"/>
  <cols>
    <col min="1" max="1" width="5.140625" style="1" customWidth="1"/>
    <col min="2" max="2" width="30.00390625" style="28" customWidth="1"/>
    <col min="3" max="3" width="16.421875" style="26" customWidth="1"/>
    <col min="4" max="4" width="3.8515625" style="2" customWidth="1"/>
    <col min="5" max="5" width="8.140625" style="1" customWidth="1"/>
    <col min="6" max="6" width="3.8515625" style="2" customWidth="1"/>
    <col min="7" max="7" width="9.8515625" style="1" customWidth="1"/>
    <col min="8" max="8" width="3.8515625" style="2" customWidth="1"/>
    <col min="9" max="9" width="9.00390625" style="1" customWidth="1"/>
    <col min="10" max="10" width="3.8515625" style="2" customWidth="1"/>
    <col min="11" max="11" width="8.140625" style="1" customWidth="1"/>
    <col min="12" max="12" width="3.8515625" style="2" customWidth="1"/>
    <col min="13" max="13" width="8.140625" style="5" customWidth="1"/>
    <col min="14" max="14" width="3.8515625" style="2" customWidth="1"/>
    <col min="15" max="15" width="8.421875" style="5" customWidth="1"/>
    <col min="16" max="16" width="4.421875" style="2" customWidth="1"/>
    <col min="17" max="17" width="11.57421875" style="1" customWidth="1"/>
    <col min="18" max="18" width="3.8515625" style="2" customWidth="1"/>
    <col min="19" max="19" width="9.28125" style="1" customWidth="1"/>
    <col min="20" max="20" width="3.8515625" style="2" customWidth="1"/>
    <col min="21" max="21" width="10.7109375" style="1" customWidth="1"/>
    <col min="22" max="22" width="3.8515625" style="2" customWidth="1"/>
    <col min="23" max="23" width="8.140625" style="1" customWidth="1"/>
    <col min="24" max="24" width="3.8515625" style="2" customWidth="1"/>
    <col min="25" max="25" width="9.8515625" style="1" customWidth="1"/>
    <col min="26" max="26" width="3.8515625" style="2" customWidth="1"/>
    <col min="27" max="27" width="8.140625" style="5" customWidth="1"/>
    <col min="28" max="28" width="3.8515625" style="2" customWidth="1"/>
    <col min="29" max="29" width="9.8515625" style="1" customWidth="1"/>
    <col min="30" max="30" width="7.421875" style="1" customWidth="1"/>
    <col min="31" max="31" width="8.7109375" style="0" customWidth="1"/>
  </cols>
  <sheetData>
    <row r="1" spans="4:26" ht="27.75">
      <c r="D1" s="3"/>
      <c r="L1" s="4"/>
      <c r="M1" s="33" t="s">
        <v>22</v>
      </c>
      <c r="N1" s="4"/>
      <c r="P1" s="3"/>
      <c r="T1" s="3"/>
      <c r="Z1" s="4"/>
    </row>
    <row r="2" ht="15"/>
    <row r="3" spans="1:31" s="18" customFormat="1" ht="15.75">
      <c r="A3" s="38" t="s">
        <v>0</v>
      </c>
      <c r="B3" s="29"/>
      <c r="C3" s="15"/>
      <c r="D3" s="42" t="s">
        <v>15</v>
      </c>
      <c r="E3" s="43"/>
      <c r="F3" s="42" t="s">
        <v>16</v>
      </c>
      <c r="G3" s="43"/>
      <c r="H3" s="46" t="s">
        <v>19</v>
      </c>
      <c r="I3" s="47"/>
      <c r="J3" s="46" t="s">
        <v>17</v>
      </c>
      <c r="K3" s="47"/>
      <c r="L3" s="46" t="s">
        <v>18</v>
      </c>
      <c r="M3" s="47"/>
      <c r="N3" s="46" t="s">
        <v>12</v>
      </c>
      <c r="O3" s="47"/>
      <c r="P3" s="42" t="s">
        <v>9</v>
      </c>
      <c r="Q3" s="43"/>
      <c r="R3" s="42" t="s">
        <v>13</v>
      </c>
      <c r="S3" s="43"/>
      <c r="T3" s="42" t="s">
        <v>2</v>
      </c>
      <c r="U3" s="43"/>
      <c r="V3" s="42" t="s">
        <v>1</v>
      </c>
      <c r="W3" s="43"/>
      <c r="X3" s="42" t="s">
        <v>20</v>
      </c>
      <c r="Y3" s="43"/>
      <c r="Z3" s="46" t="s">
        <v>14</v>
      </c>
      <c r="AA3" s="47"/>
      <c r="AB3" s="42" t="s">
        <v>2</v>
      </c>
      <c r="AC3" s="43"/>
      <c r="AD3" s="6" t="s">
        <v>3</v>
      </c>
      <c r="AE3" s="6" t="s">
        <v>4</v>
      </c>
    </row>
    <row r="4" spans="1:31" s="8" customFormat="1" ht="15.75">
      <c r="A4" s="39"/>
      <c r="B4" s="30" t="s">
        <v>5</v>
      </c>
      <c r="C4" s="16" t="s">
        <v>21</v>
      </c>
      <c r="D4" s="40" t="s">
        <v>91</v>
      </c>
      <c r="E4" s="41"/>
      <c r="F4" s="40" t="s">
        <v>106</v>
      </c>
      <c r="G4" s="41"/>
      <c r="H4" s="40" t="s">
        <v>107</v>
      </c>
      <c r="I4" s="41"/>
      <c r="J4" s="40" t="s">
        <v>108</v>
      </c>
      <c r="K4" s="41"/>
      <c r="L4" s="40" t="s">
        <v>109</v>
      </c>
      <c r="M4" s="41"/>
      <c r="N4" s="40" t="s">
        <v>11</v>
      </c>
      <c r="O4" s="41"/>
      <c r="P4" s="40" t="s">
        <v>10</v>
      </c>
      <c r="Q4" s="41"/>
      <c r="R4" s="40" t="s">
        <v>11</v>
      </c>
      <c r="S4" s="41"/>
      <c r="T4" s="40" t="s">
        <v>10</v>
      </c>
      <c r="U4" s="41"/>
      <c r="V4" s="40" t="s">
        <v>11</v>
      </c>
      <c r="W4" s="41"/>
      <c r="X4" s="40" t="s">
        <v>11</v>
      </c>
      <c r="Y4" s="41"/>
      <c r="Z4" s="40" t="s">
        <v>10</v>
      </c>
      <c r="AA4" s="41"/>
      <c r="AB4" s="40" t="s">
        <v>10</v>
      </c>
      <c r="AC4" s="41"/>
      <c r="AD4" s="7" t="s">
        <v>6</v>
      </c>
      <c r="AE4" s="7" t="s">
        <v>6</v>
      </c>
    </row>
    <row r="5" spans="1:31" s="8" customFormat="1" ht="15.75">
      <c r="A5" s="39"/>
      <c r="B5" s="31"/>
      <c r="C5" s="16"/>
      <c r="D5" s="44">
        <v>39908</v>
      </c>
      <c r="E5" s="45"/>
      <c r="F5" s="40">
        <v>39934</v>
      </c>
      <c r="G5" s="41"/>
      <c r="H5" s="40">
        <v>39950</v>
      </c>
      <c r="I5" s="41"/>
      <c r="J5" s="40">
        <v>39978</v>
      </c>
      <c r="K5" s="41"/>
      <c r="L5" s="40">
        <v>39985</v>
      </c>
      <c r="M5" s="41"/>
      <c r="N5" s="40">
        <v>39999</v>
      </c>
      <c r="O5" s="41"/>
      <c r="P5" s="40">
        <v>40013</v>
      </c>
      <c r="Q5" s="41"/>
      <c r="R5" s="40">
        <v>40027</v>
      </c>
      <c r="S5" s="41"/>
      <c r="T5" s="40">
        <v>40034</v>
      </c>
      <c r="U5" s="41"/>
      <c r="V5" s="40">
        <v>40040</v>
      </c>
      <c r="W5" s="41"/>
      <c r="X5" s="40">
        <v>40048</v>
      </c>
      <c r="Y5" s="41"/>
      <c r="Z5" s="40">
        <v>40069</v>
      </c>
      <c r="AA5" s="41"/>
      <c r="AB5" s="40">
        <v>40090</v>
      </c>
      <c r="AC5" s="41"/>
      <c r="AD5" s="7" t="s">
        <v>7</v>
      </c>
      <c r="AE5" s="7" t="s">
        <v>8</v>
      </c>
    </row>
    <row r="6" spans="1:31" s="8" customFormat="1" ht="18" customHeight="1">
      <c r="A6" s="14">
        <v>1</v>
      </c>
      <c r="B6" s="20" t="s">
        <v>93</v>
      </c>
      <c r="C6" s="25" t="s">
        <v>94</v>
      </c>
      <c r="D6" s="11">
        <v>31</v>
      </c>
      <c r="E6" s="12">
        <f>(D6*1000)/67</f>
        <v>462.6865671641791</v>
      </c>
      <c r="F6" s="11">
        <v>1</v>
      </c>
      <c r="G6" s="12">
        <f>(F6*1000)/27</f>
        <v>37.03703703703704</v>
      </c>
      <c r="H6" s="11">
        <v>23</v>
      </c>
      <c r="I6" s="12">
        <f aca="true" t="shared" si="0" ref="I6:I15">(H6*1000)/48</f>
        <v>479.1666666666667</v>
      </c>
      <c r="J6" s="11">
        <v>7</v>
      </c>
      <c r="K6" s="9">
        <f>(J6*1000)/42</f>
        <v>166.66666666666666</v>
      </c>
      <c r="L6" s="11">
        <v>2</v>
      </c>
      <c r="M6" s="12">
        <f aca="true" t="shared" si="1" ref="M6:M11">(L6*1000)/52</f>
        <v>38.46153846153846</v>
      </c>
      <c r="N6" s="11"/>
      <c r="O6" s="12"/>
      <c r="P6" s="11"/>
      <c r="Q6" s="9"/>
      <c r="R6" s="11"/>
      <c r="S6" s="9"/>
      <c r="T6" s="11"/>
      <c r="U6" s="9"/>
      <c r="V6" s="11"/>
      <c r="W6" s="9"/>
      <c r="X6" s="11"/>
      <c r="Y6" s="9"/>
      <c r="Z6" s="11"/>
      <c r="AA6" s="12"/>
      <c r="AB6" s="11"/>
      <c r="AC6" s="9"/>
      <c r="AD6" s="9">
        <v>5</v>
      </c>
      <c r="AE6" s="13">
        <f aca="true" t="shared" si="2" ref="AE6:AE37">E6+G6+I6+K6+M6+O6+Q6+S6+U6+W6+Y6+AA6+AC6</f>
        <v>1184.0184759960882</v>
      </c>
    </row>
    <row r="7" spans="1:31" s="8" customFormat="1" ht="18" customHeight="1">
      <c r="A7" s="14">
        <v>2</v>
      </c>
      <c r="B7" s="24" t="s">
        <v>76</v>
      </c>
      <c r="C7" s="25" t="s">
        <v>71</v>
      </c>
      <c r="D7" s="11"/>
      <c r="E7" s="12"/>
      <c r="F7" s="11">
        <v>10</v>
      </c>
      <c r="G7" s="12">
        <f>(F7*1000)/27</f>
        <v>370.3703703703704</v>
      </c>
      <c r="H7" s="11">
        <v>11</v>
      </c>
      <c r="I7" s="12">
        <f t="shared" si="0"/>
        <v>229.16666666666666</v>
      </c>
      <c r="J7" s="11">
        <v>4</v>
      </c>
      <c r="K7" s="9">
        <f>(J7*1000)/42</f>
        <v>95.23809523809524</v>
      </c>
      <c r="L7" s="11">
        <v>10</v>
      </c>
      <c r="M7" s="12">
        <f t="shared" si="1"/>
        <v>192.30769230769232</v>
      </c>
      <c r="N7" s="11"/>
      <c r="O7" s="12"/>
      <c r="P7" s="11"/>
      <c r="Q7" s="12"/>
      <c r="R7" s="11"/>
      <c r="S7" s="12"/>
      <c r="T7" s="11"/>
      <c r="U7" s="12"/>
      <c r="V7" s="11"/>
      <c r="W7" s="12"/>
      <c r="X7" s="11"/>
      <c r="Y7" s="12"/>
      <c r="Z7" s="11"/>
      <c r="AA7" s="12"/>
      <c r="AB7" s="11"/>
      <c r="AC7" s="12"/>
      <c r="AD7" s="9">
        <v>4</v>
      </c>
      <c r="AE7" s="13">
        <f t="shared" si="2"/>
        <v>887.0828245828247</v>
      </c>
    </row>
    <row r="8" spans="1:31" ht="18" customHeight="1">
      <c r="A8" s="14">
        <v>3</v>
      </c>
      <c r="B8" s="24" t="s">
        <v>64</v>
      </c>
      <c r="C8" s="25" t="s">
        <v>61</v>
      </c>
      <c r="D8" s="11">
        <v>22</v>
      </c>
      <c r="E8" s="12">
        <f>(D8*1000)/67</f>
        <v>328.35820895522386</v>
      </c>
      <c r="F8" s="11">
        <v>2</v>
      </c>
      <c r="G8" s="12">
        <f>(F8*1000)/27</f>
        <v>74.07407407407408</v>
      </c>
      <c r="H8" s="11"/>
      <c r="I8" s="12"/>
      <c r="J8" s="11">
        <v>13</v>
      </c>
      <c r="K8" s="9">
        <f>(J8*1000)/42</f>
        <v>309.5238095238095</v>
      </c>
      <c r="L8" s="11">
        <v>11</v>
      </c>
      <c r="M8" s="12">
        <f t="shared" si="1"/>
        <v>211.53846153846155</v>
      </c>
      <c r="N8" s="11"/>
      <c r="O8" s="12"/>
      <c r="P8" s="11"/>
      <c r="Q8" s="12"/>
      <c r="R8" s="11"/>
      <c r="S8" s="12"/>
      <c r="T8" s="11"/>
      <c r="U8" s="12"/>
      <c r="V8" s="11"/>
      <c r="W8" s="12"/>
      <c r="X8" s="11"/>
      <c r="Y8" s="12"/>
      <c r="Z8" s="11"/>
      <c r="AA8" s="12"/>
      <c r="AB8" s="11"/>
      <c r="AC8" s="12"/>
      <c r="AD8" s="9">
        <v>4</v>
      </c>
      <c r="AE8" s="13">
        <f t="shared" si="2"/>
        <v>923.4945540915691</v>
      </c>
    </row>
    <row r="9" spans="1:31" ht="18" customHeight="1">
      <c r="A9" s="14">
        <v>4</v>
      </c>
      <c r="B9" s="20" t="s">
        <v>66</v>
      </c>
      <c r="C9" s="27" t="s">
        <v>61</v>
      </c>
      <c r="D9" s="11">
        <v>21</v>
      </c>
      <c r="E9" s="12">
        <f>(D9*1000)/67</f>
        <v>313.43283582089555</v>
      </c>
      <c r="F9" s="11"/>
      <c r="G9" s="12"/>
      <c r="H9" s="11">
        <v>14</v>
      </c>
      <c r="I9" s="12">
        <f t="shared" si="0"/>
        <v>291.6666666666667</v>
      </c>
      <c r="J9" s="11">
        <v>2</v>
      </c>
      <c r="K9" s="9">
        <f>(J9*1000)/42</f>
        <v>47.61904761904762</v>
      </c>
      <c r="L9" s="11">
        <v>17</v>
      </c>
      <c r="M9" s="12">
        <f t="shared" si="1"/>
        <v>326.9230769230769</v>
      </c>
      <c r="N9" s="11"/>
      <c r="O9" s="12"/>
      <c r="P9" s="11"/>
      <c r="Q9" s="12"/>
      <c r="R9" s="11"/>
      <c r="S9" s="12"/>
      <c r="T9" s="11"/>
      <c r="U9" s="12"/>
      <c r="V9" s="11"/>
      <c r="W9" s="12"/>
      <c r="X9" s="11"/>
      <c r="Y9" s="12"/>
      <c r="Z9" s="11"/>
      <c r="AA9" s="12"/>
      <c r="AB9" s="11"/>
      <c r="AC9" s="12"/>
      <c r="AD9" s="9">
        <v>4</v>
      </c>
      <c r="AE9" s="13">
        <f t="shared" si="2"/>
        <v>979.6416270296867</v>
      </c>
    </row>
    <row r="10" spans="1:31" ht="18" customHeight="1">
      <c r="A10" s="14">
        <v>5</v>
      </c>
      <c r="B10" s="20" t="s">
        <v>74</v>
      </c>
      <c r="C10" s="27" t="s">
        <v>71</v>
      </c>
      <c r="D10" s="11">
        <v>7</v>
      </c>
      <c r="E10" s="12">
        <f>(D10*1000)/67</f>
        <v>104.4776119402985</v>
      </c>
      <c r="F10" s="11">
        <v>10</v>
      </c>
      <c r="G10" s="12">
        <f aca="true" t="shared" si="3" ref="G10:G16">(F10*1000)/27</f>
        <v>370.3703703703704</v>
      </c>
      <c r="H10" s="11">
        <v>5</v>
      </c>
      <c r="I10" s="12">
        <f t="shared" si="0"/>
        <v>104.16666666666667</v>
      </c>
      <c r="J10" s="11"/>
      <c r="K10" s="12"/>
      <c r="L10" s="11">
        <v>23</v>
      </c>
      <c r="M10" s="12">
        <f t="shared" si="1"/>
        <v>442.3076923076923</v>
      </c>
      <c r="N10" s="11"/>
      <c r="O10" s="12"/>
      <c r="P10" s="11"/>
      <c r="Q10" s="12"/>
      <c r="R10" s="11"/>
      <c r="S10" s="12"/>
      <c r="T10" s="11"/>
      <c r="U10" s="12"/>
      <c r="V10" s="11"/>
      <c r="W10" s="12"/>
      <c r="X10" s="11"/>
      <c r="Y10" s="12"/>
      <c r="Z10" s="11"/>
      <c r="AA10" s="12"/>
      <c r="AB10" s="11"/>
      <c r="AC10" s="12"/>
      <c r="AD10" s="9">
        <v>4</v>
      </c>
      <c r="AE10" s="13">
        <f t="shared" si="2"/>
        <v>1021.322341285028</v>
      </c>
    </row>
    <row r="11" spans="1:31" ht="18" customHeight="1">
      <c r="A11" s="14">
        <v>6</v>
      </c>
      <c r="B11" s="20" t="s">
        <v>43</v>
      </c>
      <c r="C11" s="25" t="s">
        <v>2</v>
      </c>
      <c r="D11" s="11">
        <v>6</v>
      </c>
      <c r="E11" s="12">
        <f>(D11*1000)/67</f>
        <v>89.55223880597015</v>
      </c>
      <c r="F11" s="11">
        <v>7</v>
      </c>
      <c r="G11" s="12">
        <f t="shared" si="3"/>
        <v>259.25925925925924</v>
      </c>
      <c r="H11" s="11">
        <v>24</v>
      </c>
      <c r="I11" s="12">
        <f>(H11*1000)/48</f>
        <v>500</v>
      </c>
      <c r="J11" s="11"/>
      <c r="K11" s="9"/>
      <c r="L11" s="11">
        <v>9</v>
      </c>
      <c r="M11" s="12">
        <f t="shared" si="1"/>
        <v>173.07692307692307</v>
      </c>
      <c r="N11" s="11"/>
      <c r="O11" s="12"/>
      <c r="P11" s="11"/>
      <c r="Q11" s="9"/>
      <c r="R11" s="11"/>
      <c r="S11" s="9"/>
      <c r="T11" s="11"/>
      <c r="U11" s="9"/>
      <c r="V11" s="11"/>
      <c r="W11" s="9"/>
      <c r="X11" s="11"/>
      <c r="Y11" s="9"/>
      <c r="Z11" s="11"/>
      <c r="AA11" s="12"/>
      <c r="AB11" s="11"/>
      <c r="AC11" s="9"/>
      <c r="AD11" s="9">
        <v>4</v>
      </c>
      <c r="AE11" s="13">
        <f t="shared" si="2"/>
        <v>1021.8884211421525</v>
      </c>
    </row>
    <row r="12" spans="1:31" s="8" customFormat="1" ht="18" customHeight="1">
      <c r="A12" s="14">
        <v>7</v>
      </c>
      <c r="B12" s="20" t="s">
        <v>98</v>
      </c>
      <c r="C12" s="27" t="s">
        <v>94</v>
      </c>
      <c r="D12" s="11">
        <v>3</v>
      </c>
      <c r="E12" s="12">
        <f>(D12*1000)/67</f>
        <v>44.776119402985074</v>
      </c>
      <c r="F12" s="11">
        <v>5</v>
      </c>
      <c r="G12" s="12">
        <f t="shared" si="3"/>
        <v>185.1851851851852</v>
      </c>
      <c r="H12" s="11">
        <v>1</v>
      </c>
      <c r="I12" s="12">
        <f t="shared" si="0"/>
        <v>20.833333333333332</v>
      </c>
      <c r="J12" s="11"/>
      <c r="K12" s="9"/>
      <c r="L12" s="11"/>
      <c r="M12" s="12"/>
      <c r="N12" s="11"/>
      <c r="O12" s="12"/>
      <c r="P12" s="11"/>
      <c r="Q12" s="9"/>
      <c r="R12" s="11"/>
      <c r="S12" s="9"/>
      <c r="T12" s="11"/>
      <c r="U12" s="9"/>
      <c r="V12" s="11"/>
      <c r="W12" s="9"/>
      <c r="X12" s="11"/>
      <c r="Y12" s="9"/>
      <c r="Z12" s="11"/>
      <c r="AA12" s="12"/>
      <c r="AB12" s="11"/>
      <c r="AC12" s="9"/>
      <c r="AD12" s="9">
        <v>3</v>
      </c>
      <c r="AE12" s="13">
        <f t="shared" si="2"/>
        <v>250.7946379215036</v>
      </c>
    </row>
    <row r="13" spans="1:31" s="8" customFormat="1" ht="18" customHeight="1">
      <c r="A13" s="14">
        <v>8</v>
      </c>
      <c r="B13" s="20" t="s">
        <v>97</v>
      </c>
      <c r="C13" s="27" t="s">
        <v>94</v>
      </c>
      <c r="D13" s="11"/>
      <c r="E13" s="9"/>
      <c r="F13" s="11">
        <v>1</v>
      </c>
      <c r="G13" s="12">
        <f t="shared" si="3"/>
        <v>37.03703703703704</v>
      </c>
      <c r="H13" s="11">
        <v>16</v>
      </c>
      <c r="I13" s="12">
        <f t="shared" si="0"/>
        <v>333.3333333333333</v>
      </c>
      <c r="J13" s="11">
        <v>1</v>
      </c>
      <c r="K13" s="9">
        <f>(J13*1000)/42</f>
        <v>23.80952380952381</v>
      </c>
      <c r="L13" s="11"/>
      <c r="M13" s="12"/>
      <c r="N13" s="11"/>
      <c r="O13" s="12"/>
      <c r="P13" s="11"/>
      <c r="Q13" s="9"/>
      <c r="R13" s="11"/>
      <c r="S13" s="9"/>
      <c r="T13" s="11"/>
      <c r="U13" s="9"/>
      <c r="V13" s="11"/>
      <c r="W13" s="9"/>
      <c r="X13" s="11"/>
      <c r="Y13" s="9"/>
      <c r="Z13" s="11"/>
      <c r="AA13" s="12"/>
      <c r="AB13" s="11"/>
      <c r="AC13" s="9"/>
      <c r="AD13" s="9">
        <v>3</v>
      </c>
      <c r="AE13" s="13">
        <f t="shared" si="2"/>
        <v>394.1798941798941</v>
      </c>
    </row>
    <row r="14" spans="1:31" ht="18" customHeight="1">
      <c r="A14" s="14">
        <v>9</v>
      </c>
      <c r="B14" s="20" t="s">
        <v>73</v>
      </c>
      <c r="C14" s="25" t="s">
        <v>71</v>
      </c>
      <c r="D14" s="11">
        <v>14</v>
      </c>
      <c r="E14" s="12">
        <f>(D14*1000)/67</f>
        <v>208.955223880597</v>
      </c>
      <c r="F14" s="11">
        <v>8</v>
      </c>
      <c r="G14" s="12">
        <f t="shared" si="3"/>
        <v>296.2962962962963</v>
      </c>
      <c r="H14" s="11">
        <v>3</v>
      </c>
      <c r="I14" s="12">
        <f t="shared" si="0"/>
        <v>62.5</v>
      </c>
      <c r="J14" s="11"/>
      <c r="K14" s="12"/>
      <c r="L14" s="11"/>
      <c r="M14" s="12"/>
      <c r="N14" s="11"/>
      <c r="O14" s="12"/>
      <c r="P14" s="11"/>
      <c r="Q14" s="12"/>
      <c r="R14" s="11"/>
      <c r="S14" s="12"/>
      <c r="T14" s="11"/>
      <c r="U14" s="12"/>
      <c r="V14" s="11"/>
      <c r="W14" s="12"/>
      <c r="X14" s="11"/>
      <c r="Y14" s="12"/>
      <c r="Z14" s="11"/>
      <c r="AA14" s="12"/>
      <c r="AB14" s="11"/>
      <c r="AC14" s="12"/>
      <c r="AD14" s="9">
        <v>3</v>
      </c>
      <c r="AE14" s="13">
        <f t="shared" si="2"/>
        <v>567.7515201768933</v>
      </c>
    </row>
    <row r="15" spans="1:31" ht="18" customHeight="1">
      <c r="A15" s="14">
        <v>10</v>
      </c>
      <c r="B15" s="20" t="s">
        <v>95</v>
      </c>
      <c r="C15" s="27" t="s">
        <v>94</v>
      </c>
      <c r="D15" s="11">
        <v>26</v>
      </c>
      <c r="E15" s="12">
        <f>(D15*1000)/67</f>
        <v>388.05970149253733</v>
      </c>
      <c r="F15" s="11">
        <v>5</v>
      </c>
      <c r="G15" s="12">
        <f t="shared" si="3"/>
        <v>185.1851851851852</v>
      </c>
      <c r="H15" s="11">
        <v>4</v>
      </c>
      <c r="I15" s="12">
        <f t="shared" si="0"/>
        <v>83.33333333333333</v>
      </c>
      <c r="J15" s="11"/>
      <c r="K15" s="9"/>
      <c r="L15" s="11"/>
      <c r="M15" s="12"/>
      <c r="N15" s="11"/>
      <c r="O15" s="12"/>
      <c r="P15" s="11"/>
      <c r="Q15" s="9"/>
      <c r="R15" s="11"/>
      <c r="S15" s="9"/>
      <c r="T15" s="11"/>
      <c r="U15" s="9"/>
      <c r="V15" s="11"/>
      <c r="W15" s="9"/>
      <c r="X15" s="11"/>
      <c r="Y15" s="9"/>
      <c r="Z15" s="11"/>
      <c r="AA15" s="12"/>
      <c r="AB15" s="11"/>
      <c r="AC15" s="9"/>
      <c r="AD15" s="9">
        <v>3</v>
      </c>
      <c r="AE15" s="13">
        <f t="shared" si="2"/>
        <v>656.5782200110559</v>
      </c>
    </row>
    <row r="16" spans="1:31" s="8" customFormat="1" ht="18" customHeight="1">
      <c r="A16" s="14">
        <v>11</v>
      </c>
      <c r="B16" s="20" t="s">
        <v>72</v>
      </c>
      <c r="C16" s="25" t="s">
        <v>71</v>
      </c>
      <c r="D16" s="11"/>
      <c r="E16" s="12"/>
      <c r="F16" s="11">
        <v>9</v>
      </c>
      <c r="G16" s="12">
        <f t="shared" si="3"/>
        <v>333.3333333333333</v>
      </c>
      <c r="H16" s="11">
        <v>13</v>
      </c>
      <c r="I16" s="12">
        <f>(H16*1000)/48</f>
        <v>270.8333333333333</v>
      </c>
      <c r="J16" s="11"/>
      <c r="K16" s="9"/>
      <c r="L16" s="11">
        <v>5</v>
      </c>
      <c r="M16" s="12">
        <f>(L16*1000)/52</f>
        <v>96.15384615384616</v>
      </c>
      <c r="N16" s="11"/>
      <c r="O16" s="12"/>
      <c r="P16" s="11"/>
      <c r="Q16" s="12"/>
      <c r="R16" s="11"/>
      <c r="S16" s="12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9">
        <v>3</v>
      </c>
      <c r="AE16" s="13">
        <f t="shared" si="2"/>
        <v>700.3205128205128</v>
      </c>
    </row>
    <row r="17" spans="1:31" ht="18" customHeight="1">
      <c r="A17" s="14">
        <v>12</v>
      </c>
      <c r="B17" s="24" t="s">
        <v>45</v>
      </c>
      <c r="C17" s="25" t="s">
        <v>2</v>
      </c>
      <c r="D17" s="11">
        <v>4</v>
      </c>
      <c r="E17" s="12">
        <f>(D17*1000)/67</f>
        <v>59.701492537313435</v>
      </c>
      <c r="F17" s="11"/>
      <c r="G17" s="12"/>
      <c r="H17" s="11">
        <v>22</v>
      </c>
      <c r="I17" s="12">
        <f>(H17*1000)/48</f>
        <v>458.3333333333333</v>
      </c>
      <c r="J17" s="11"/>
      <c r="K17" s="9"/>
      <c r="L17" s="11">
        <v>13</v>
      </c>
      <c r="M17" s="12">
        <f>(L17*1000)/52</f>
        <v>250</v>
      </c>
      <c r="N17" s="11"/>
      <c r="O17" s="12"/>
      <c r="P17" s="11"/>
      <c r="Q17" s="12"/>
      <c r="R17" s="11"/>
      <c r="S17" s="12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9">
        <v>3</v>
      </c>
      <c r="AE17" s="13">
        <f t="shared" si="2"/>
        <v>768.0348258706467</v>
      </c>
    </row>
    <row r="18" spans="1:31" ht="18" customHeight="1">
      <c r="A18" s="14">
        <v>13</v>
      </c>
      <c r="B18" s="20" t="s">
        <v>51</v>
      </c>
      <c r="C18" s="25" t="s">
        <v>2</v>
      </c>
      <c r="D18" s="11">
        <v>19</v>
      </c>
      <c r="E18" s="12">
        <f>(D18*1000)/67</f>
        <v>283.5820895522388</v>
      </c>
      <c r="F18" s="11">
        <v>4</v>
      </c>
      <c r="G18" s="12">
        <f>(F18*1000)/27</f>
        <v>148.14814814814815</v>
      </c>
      <c r="H18" s="11"/>
      <c r="I18" s="12"/>
      <c r="J18" s="11">
        <v>17</v>
      </c>
      <c r="K18" s="9">
        <f>(J18*1000)/42</f>
        <v>404.76190476190476</v>
      </c>
      <c r="L18" s="11"/>
      <c r="M18" s="12"/>
      <c r="N18" s="11"/>
      <c r="O18" s="12"/>
      <c r="P18" s="11"/>
      <c r="Q18" s="12"/>
      <c r="R18" s="11"/>
      <c r="S18" s="12"/>
      <c r="T18" s="11"/>
      <c r="U18" s="12"/>
      <c r="V18" s="11"/>
      <c r="W18" s="12"/>
      <c r="X18" s="11"/>
      <c r="Y18" s="12"/>
      <c r="Z18" s="11"/>
      <c r="AA18" s="12"/>
      <c r="AB18" s="11"/>
      <c r="AC18" s="12"/>
      <c r="AD18" s="9">
        <v>3</v>
      </c>
      <c r="AE18" s="13">
        <f t="shared" si="2"/>
        <v>836.4921424622917</v>
      </c>
    </row>
    <row r="19" spans="1:31" ht="18" customHeight="1">
      <c r="A19" s="14">
        <v>14</v>
      </c>
      <c r="B19" s="20" t="s">
        <v>78</v>
      </c>
      <c r="C19" s="25" t="s">
        <v>79</v>
      </c>
      <c r="D19" s="11">
        <v>23</v>
      </c>
      <c r="E19" s="12">
        <f>(D19*1000)/67</f>
        <v>343.2835820895522</v>
      </c>
      <c r="F19" s="11"/>
      <c r="G19" s="12"/>
      <c r="H19" s="11"/>
      <c r="I19" s="12"/>
      <c r="J19" s="11">
        <v>3</v>
      </c>
      <c r="K19" s="9">
        <f>(J19*1000)/42</f>
        <v>71.42857142857143</v>
      </c>
      <c r="L19" s="11">
        <v>26</v>
      </c>
      <c r="M19" s="12">
        <f>(L19*1000)/52</f>
        <v>500</v>
      </c>
      <c r="N19" s="11"/>
      <c r="O19" s="12"/>
      <c r="P19" s="11"/>
      <c r="Q19" s="9"/>
      <c r="R19" s="11"/>
      <c r="S19" s="9"/>
      <c r="T19" s="11"/>
      <c r="U19" s="9"/>
      <c r="V19" s="11"/>
      <c r="W19" s="9"/>
      <c r="X19" s="11"/>
      <c r="Y19" s="9"/>
      <c r="Z19" s="11"/>
      <c r="AA19" s="12"/>
      <c r="AB19" s="11"/>
      <c r="AC19" s="9"/>
      <c r="AD19" s="9">
        <v>3</v>
      </c>
      <c r="AE19" s="13">
        <f t="shared" si="2"/>
        <v>914.7121535181236</v>
      </c>
    </row>
    <row r="20" spans="1:31" ht="18" customHeight="1">
      <c r="A20" s="14">
        <v>15</v>
      </c>
      <c r="B20" s="19" t="s">
        <v>77</v>
      </c>
      <c r="C20" s="25" t="s">
        <v>71</v>
      </c>
      <c r="D20" s="11"/>
      <c r="E20" s="12"/>
      <c r="F20" s="11">
        <v>8</v>
      </c>
      <c r="G20" s="12">
        <f>(F20*1000)/27</f>
        <v>296.2962962962963</v>
      </c>
      <c r="H20" s="11">
        <v>21</v>
      </c>
      <c r="I20" s="12">
        <f>(H20*1000)/48</f>
        <v>437.5</v>
      </c>
      <c r="J20" s="11"/>
      <c r="K20" s="9"/>
      <c r="L20" s="11">
        <v>24</v>
      </c>
      <c r="M20" s="12">
        <f>(L20*1000)/52</f>
        <v>461.53846153846155</v>
      </c>
      <c r="N20" s="11"/>
      <c r="O20" s="12"/>
      <c r="P20" s="11"/>
      <c r="Q20" s="12"/>
      <c r="R20" s="11"/>
      <c r="S20" s="12"/>
      <c r="T20" s="11"/>
      <c r="U20" s="12"/>
      <c r="V20" s="11"/>
      <c r="W20" s="12"/>
      <c r="X20" s="11"/>
      <c r="Y20" s="12"/>
      <c r="Z20" s="11"/>
      <c r="AA20" s="12"/>
      <c r="AB20" s="11"/>
      <c r="AC20" s="12"/>
      <c r="AD20" s="9">
        <v>3</v>
      </c>
      <c r="AE20" s="13">
        <f t="shared" si="2"/>
        <v>1195.334757834758</v>
      </c>
    </row>
    <row r="21" spans="1:31" s="8" customFormat="1" ht="18" customHeight="1">
      <c r="A21" s="14">
        <v>16</v>
      </c>
      <c r="B21" s="17" t="s">
        <v>58</v>
      </c>
      <c r="C21" s="25" t="s">
        <v>54</v>
      </c>
      <c r="D21" s="11"/>
      <c r="E21" s="12"/>
      <c r="F21" s="11">
        <v>12</v>
      </c>
      <c r="G21" s="12">
        <f>(F21*1000)/27</f>
        <v>444.44444444444446</v>
      </c>
      <c r="H21" s="11"/>
      <c r="I21" s="12"/>
      <c r="J21" s="11">
        <v>19</v>
      </c>
      <c r="K21" s="9">
        <f>(J21*1000)/42</f>
        <v>452.3809523809524</v>
      </c>
      <c r="L21" s="11">
        <v>20</v>
      </c>
      <c r="M21" s="12">
        <f>(L21*1000)/52</f>
        <v>384.61538461538464</v>
      </c>
      <c r="N21" s="11"/>
      <c r="O21" s="12"/>
      <c r="P21" s="11"/>
      <c r="Q21" s="12"/>
      <c r="R21" s="11"/>
      <c r="S21" s="12"/>
      <c r="T21" s="11"/>
      <c r="U21" s="12"/>
      <c r="V21" s="11"/>
      <c r="W21" s="12"/>
      <c r="X21" s="11"/>
      <c r="Y21" s="12"/>
      <c r="Z21" s="11"/>
      <c r="AA21" s="12"/>
      <c r="AB21" s="11"/>
      <c r="AC21" s="12"/>
      <c r="AD21" s="9">
        <v>3</v>
      </c>
      <c r="AE21" s="13">
        <f t="shared" si="2"/>
        <v>1281.4407814407814</v>
      </c>
    </row>
    <row r="22" spans="1:31" s="8" customFormat="1" ht="18" customHeight="1">
      <c r="A22" s="14">
        <v>17</v>
      </c>
      <c r="B22" s="19" t="s">
        <v>44</v>
      </c>
      <c r="C22" s="25" t="s">
        <v>2</v>
      </c>
      <c r="D22" s="11"/>
      <c r="E22" s="12"/>
      <c r="F22" s="11"/>
      <c r="G22" s="12"/>
      <c r="H22" s="11">
        <v>15</v>
      </c>
      <c r="I22" s="12">
        <f>(H22*1000)/48</f>
        <v>312.5</v>
      </c>
      <c r="J22" s="11"/>
      <c r="K22" s="9"/>
      <c r="L22" s="11">
        <v>3</v>
      </c>
      <c r="M22" s="12">
        <f>(L22*1000)/52</f>
        <v>57.69230769230769</v>
      </c>
      <c r="N22" s="11"/>
      <c r="O22" s="12"/>
      <c r="P22" s="11"/>
      <c r="Q22" s="9"/>
      <c r="R22" s="11"/>
      <c r="S22" s="9"/>
      <c r="T22" s="11"/>
      <c r="U22" s="9"/>
      <c r="V22" s="11"/>
      <c r="W22" s="9"/>
      <c r="X22" s="11"/>
      <c r="Y22" s="9"/>
      <c r="Z22" s="11"/>
      <c r="AA22" s="12"/>
      <c r="AB22" s="11"/>
      <c r="AC22" s="9"/>
      <c r="AD22" s="9">
        <v>2</v>
      </c>
      <c r="AE22" s="13">
        <f t="shared" si="2"/>
        <v>370.1923076923077</v>
      </c>
    </row>
    <row r="23" spans="1:31" ht="18" customHeight="1">
      <c r="A23" s="14">
        <v>18</v>
      </c>
      <c r="B23" s="20" t="s">
        <v>75</v>
      </c>
      <c r="C23" s="27" t="s">
        <v>71</v>
      </c>
      <c r="D23" s="11"/>
      <c r="E23" s="12"/>
      <c r="F23" s="11">
        <v>9</v>
      </c>
      <c r="G23" s="12">
        <f>(F23*1000)/27</f>
        <v>333.3333333333333</v>
      </c>
      <c r="H23" s="11"/>
      <c r="I23" s="12"/>
      <c r="J23" s="11">
        <v>5</v>
      </c>
      <c r="K23" s="9">
        <f>(J23*1000)/42</f>
        <v>119.04761904761905</v>
      </c>
      <c r="L23" s="11"/>
      <c r="M23" s="12"/>
      <c r="N23" s="11"/>
      <c r="O23" s="12"/>
      <c r="P23" s="11"/>
      <c r="Q23" s="12"/>
      <c r="R23" s="11"/>
      <c r="S23" s="12"/>
      <c r="T23" s="11"/>
      <c r="U23" s="12"/>
      <c r="V23" s="11"/>
      <c r="W23" s="12"/>
      <c r="X23" s="11"/>
      <c r="Y23" s="12"/>
      <c r="Z23" s="11"/>
      <c r="AA23" s="12"/>
      <c r="AB23" s="11"/>
      <c r="AC23" s="12"/>
      <c r="AD23" s="9">
        <v>2</v>
      </c>
      <c r="AE23" s="13">
        <f t="shared" si="2"/>
        <v>452.38095238095235</v>
      </c>
    </row>
    <row r="24" spans="1:31" ht="18" customHeight="1">
      <c r="A24" s="14">
        <v>19</v>
      </c>
      <c r="B24" s="17" t="s">
        <v>65</v>
      </c>
      <c r="C24" s="25" t="s">
        <v>61</v>
      </c>
      <c r="D24" s="11">
        <v>1</v>
      </c>
      <c r="E24" s="12">
        <f>(D24*1000)/67</f>
        <v>14.925373134328359</v>
      </c>
      <c r="F24" s="11">
        <v>13</v>
      </c>
      <c r="G24" s="12">
        <f>(F24*1000)/27</f>
        <v>481.48148148148147</v>
      </c>
      <c r="H24" s="11"/>
      <c r="I24" s="12"/>
      <c r="J24" s="11"/>
      <c r="K24" s="9"/>
      <c r="L24" s="11"/>
      <c r="M24" s="12"/>
      <c r="N24" s="11"/>
      <c r="O24" s="12"/>
      <c r="P24" s="11"/>
      <c r="Q24" s="12"/>
      <c r="R24" s="11"/>
      <c r="S24" s="12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9">
        <v>2</v>
      </c>
      <c r="AE24" s="13">
        <f t="shared" si="2"/>
        <v>496.40685461580983</v>
      </c>
    </row>
    <row r="25" spans="1:31" ht="18" customHeight="1">
      <c r="A25" s="14">
        <v>20</v>
      </c>
      <c r="B25" s="20" t="s">
        <v>31</v>
      </c>
      <c r="C25" s="25" t="s">
        <v>15</v>
      </c>
      <c r="D25" s="11">
        <v>33</v>
      </c>
      <c r="E25" s="12">
        <f>(D25*1000)/67</f>
        <v>492.53731343283584</v>
      </c>
      <c r="F25" s="11"/>
      <c r="G25" s="12"/>
      <c r="H25" s="11">
        <v>2</v>
      </c>
      <c r="I25" s="12">
        <f>(H25*1000)/48</f>
        <v>41.666666666666664</v>
      </c>
      <c r="J25" s="11"/>
      <c r="K25" s="9"/>
      <c r="L25" s="11"/>
      <c r="M25" s="12"/>
      <c r="N25" s="11"/>
      <c r="O25" s="12"/>
      <c r="P25" s="11"/>
      <c r="Q25" s="9"/>
      <c r="R25" s="11"/>
      <c r="S25" s="9"/>
      <c r="T25" s="11"/>
      <c r="U25" s="9"/>
      <c r="V25" s="11"/>
      <c r="W25" s="9"/>
      <c r="X25" s="11"/>
      <c r="Y25" s="9"/>
      <c r="Z25" s="11"/>
      <c r="AA25" s="12"/>
      <c r="AB25" s="11"/>
      <c r="AC25" s="9"/>
      <c r="AD25" s="9">
        <v>2</v>
      </c>
      <c r="AE25" s="13">
        <f t="shared" si="2"/>
        <v>534.2039800995025</v>
      </c>
    </row>
    <row r="26" spans="1:31" ht="18" customHeight="1">
      <c r="A26" s="14">
        <v>21</v>
      </c>
      <c r="B26" s="20" t="s">
        <v>39</v>
      </c>
      <c r="C26" s="25" t="s">
        <v>37</v>
      </c>
      <c r="D26" s="11"/>
      <c r="E26" s="12"/>
      <c r="F26" s="11"/>
      <c r="G26" s="12"/>
      <c r="H26" s="11">
        <v>12</v>
      </c>
      <c r="I26" s="12">
        <f>(H26*1000)/48</f>
        <v>250</v>
      </c>
      <c r="J26" s="11"/>
      <c r="K26" s="9"/>
      <c r="L26" s="11">
        <v>16</v>
      </c>
      <c r="M26" s="12">
        <f>(L26*1000)/52</f>
        <v>307.6923076923077</v>
      </c>
      <c r="N26" s="11"/>
      <c r="O26" s="12"/>
      <c r="P26" s="11"/>
      <c r="Q26" s="12"/>
      <c r="R26" s="11"/>
      <c r="S26" s="12"/>
      <c r="T26" s="11"/>
      <c r="U26" s="12"/>
      <c r="V26" s="11"/>
      <c r="W26" s="12"/>
      <c r="X26" s="11"/>
      <c r="Y26" s="12"/>
      <c r="Z26" s="11"/>
      <c r="AA26" s="12"/>
      <c r="AB26" s="11"/>
      <c r="AC26" s="12"/>
      <c r="AD26" s="9">
        <v>2</v>
      </c>
      <c r="AE26" s="13">
        <f t="shared" si="2"/>
        <v>557.6923076923076</v>
      </c>
    </row>
    <row r="27" spans="1:31" s="8" customFormat="1" ht="18" customHeight="1">
      <c r="A27" s="14">
        <v>22</v>
      </c>
      <c r="B27" s="36" t="s">
        <v>40</v>
      </c>
      <c r="C27" s="25" t="s">
        <v>2</v>
      </c>
      <c r="D27" s="11">
        <v>20</v>
      </c>
      <c r="E27" s="12">
        <f>(D27*1000)/67</f>
        <v>298.5074626865672</v>
      </c>
      <c r="F27" s="11">
        <v>7</v>
      </c>
      <c r="G27" s="12">
        <f>(F27*1000)/27</f>
        <v>259.25925925925924</v>
      </c>
      <c r="H27" s="11"/>
      <c r="I27" s="12"/>
      <c r="J27" s="11"/>
      <c r="K27" s="9"/>
      <c r="L27" s="11"/>
      <c r="M27" s="12"/>
      <c r="N27" s="11"/>
      <c r="O27" s="12"/>
      <c r="P27" s="11"/>
      <c r="Q27" s="12"/>
      <c r="R27" s="11"/>
      <c r="S27" s="12"/>
      <c r="T27" s="11"/>
      <c r="U27" s="12"/>
      <c r="V27" s="11"/>
      <c r="W27" s="12"/>
      <c r="X27" s="11"/>
      <c r="Y27" s="12"/>
      <c r="Z27" s="11"/>
      <c r="AA27" s="12"/>
      <c r="AB27" s="11"/>
      <c r="AC27" s="12"/>
      <c r="AD27" s="9">
        <v>2</v>
      </c>
      <c r="AE27" s="13">
        <f t="shared" si="2"/>
        <v>557.7667219458265</v>
      </c>
    </row>
    <row r="28" spans="1:31" s="8" customFormat="1" ht="18" customHeight="1">
      <c r="A28" s="14">
        <v>23</v>
      </c>
      <c r="B28" s="20" t="s">
        <v>60</v>
      </c>
      <c r="C28" s="27" t="s">
        <v>61</v>
      </c>
      <c r="D28" s="11"/>
      <c r="E28" s="12"/>
      <c r="F28" s="11"/>
      <c r="G28" s="12"/>
      <c r="H28" s="11"/>
      <c r="I28" s="12"/>
      <c r="J28" s="11">
        <v>20</v>
      </c>
      <c r="K28" s="9">
        <f>(J28*1000)/42</f>
        <v>476.1904761904762</v>
      </c>
      <c r="L28" s="11">
        <v>6</v>
      </c>
      <c r="M28" s="12">
        <f>(L28*1000)/52</f>
        <v>115.38461538461539</v>
      </c>
      <c r="N28" s="11"/>
      <c r="O28" s="12"/>
      <c r="P28" s="11"/>
      <c r="Q28" s="12"/>
      <c r="R28" s="11"/>
      <c r="S28" s="12"/>
      <c r="T28" s="11"/>
      <c r="U28" s="12"/>
      <c r="V28" s="11"/>
      <c r="W28" s="12"/>
      <c r="X28" s="11"/>
      <c r="Y28" s="12"/>
      <c r="Z28" s="11"/>
      <c r="AA28" s="12"/>
      <c r="AB28" s="11"/>
      <c r="AC28" s="12"/>
      <c r="AD28" s="9">
        <v>2</v>
      </c>
      <c r="AE28" s="13">
        <f t="shared" si="2"/>
        <v>591.5750915750916</v>
      </c>
    </row>
    <row r="29" spans="1:31" ht="18" customHeight="1">
      <c r="A29" s="14">
        <v>24</v>
      </c>
      <c r="B29" s="20" t="s">
        <v>63</v>
      </c>
      <c r="C29" s="27" t="s">
        <v>61</v>
      </c>
      <c r="D29" s="11"/>
      <c r="E29" s="12"/>
      <c r="F29" s="11">
        <v>13</v>
      </c>
      <c r="G29" s="12">
        <f>(F29*1000)/27</f>
        <v>481.48148148148147</v>
      </c>
      <c r="H29" s="11"/>
      <c r="I29" s="12"/>
      <c r="J29" s="11"/>
      <c r="K29" s="9"/>
      <c r="L29" s="11">
        <v>7</v>
      </c>
      <c r="M29" s="12">
        <f>(L29*1000)/52</f>
        <v>134.6153846153846</v>
      </c>
      <c r="N29" s="11"/>
      <c r="O29" s="12"/>
      <c r="P29" s="11"/>
      <c r="Q29" s="12"/>
      <c r="R29" s="11"/>
      <c r="S29" s="12"/>
      <c r="T29" s="11"/>
      <c r="U29" s="12"/>
      <c r="V29" s="11"/>
      <c r="W29" s="12"/>
      <c r="X29" s="11"/>
      <c r="Y29" s="12"/>
      <c r="Z29" s="11"/>
      <c r="AA29" s="12"/>
      <c r="AB29" s="11"/>
      <c r="AC29" s="12"/>
      <c r="AD29" s="9">
        <v>2</v>
      </c>
      <c r="AE29" s="13">
        <f t="shared" si="2"/>
        <v>616.096866096866</v>
      </c>
    </row>
    <row r="30" spans="1:31" ht="18" customHeight="1">
      <c r="A30" s="14">
        <v>25</v>
      </c>
      <c r="B30" s="20" t="s">
        <v>85</v>
      </c>
      <c r="C30" s="25" t="s">
        <v>79</v>
      </c>
      <c r="D30" s="11"/>
      <c r="E30" s="12"/>
      <c r="F30" s="11"/>
      <c r="G30" s="12"/>
      <c r="H30" s="11">
        <v>10</v>
      </c>
      <c r="I30" s="12">
        <f>(H30*1000)/48</f>
        <v>208.33333333333334</v>
      </c>
      <c r="J30" s="11">
        <v>18</v>
      </c>
      <c r="K30" s="9">
        <f>(J30*1000)/42</f>
        <v>428.57142857142856</v>
      </c>
      <c r="L30" s="11"/>
      <c r="M30" s="12"/>
      <c r="N30" s="11"/>
      <c r="O30" s="12"/>
      <c r="P30" s="11"/>
      <c r="Q30" s="9"/>
      <c r="R30" s="11"/>
      <c r="S30" s="9"/>
      <c r="T30" s="11"/>
      <c r="U30" s="9"/>
      <c r="V30" s="11"/>
      <c r="W30" s="9"/>
      <c r="X30" s="11"/>
      <c r="Y30" s="9"/>
      <c r="Z30" s="11"/>
      <c r="AA30" s="12"/>
      <c r="AB30" s="11"/>
      <c r="AC30" s="9"/>
      <c r="AD30" s="9">
        <v>2</v>
      </c>
      <c r="AE30" s="13">
        <f t="shared" si="2"/>
        <v>636.9047619047619</v>
      </c>
    </row>
    <row r="31" spans="1:31" ht="18" customHeight="1">
      <c r="A31" s="14">
        <v>26</v>
      </c>
      <c r="B31" s="20" t="s">
        <v>59</v>
      </c>
      <c r="C31" s="25" t="s">
        <v>54</v>
      </c>
      <c r="D31" s="11"/>
      <c r="E31" s="12"/>
      <c r="F31" s="11">
        <v>12</v>
      </c>
      <c r="G31" s="12">
        <f>(F31*1000)/27</f>
        <v>444.44444444444446</v>
      </c>
      <c r="H31" s="11"/>
      <c r="I31" s="12"/>
      <c r="J31" s="11"/>
      <c r="K31" s="9"/>
      <c r="L31" s="11">
        <v>12</v>
      </c>
      <c r="M31" s="12">
        <f>(L31*1000)/52</f>
        <v>230.76923076923077</v>
      </c>
      <c r="N31" s="11"/>
      <c r="O31" s="12"/>
      <c r="P31" s="11"/>
      <c r="Q31" s="12"/>
      <c r="R31" s="11"/>
      <c r="S31" s="12"/>
      <c r="T31" s="11"/>
      <c r="U31" s="12"/>
      <c r="V31" s="11"/>
      <c r="W31" s="12"/>
      <c r="X31" s="11"/>
      <c r="Y31" s="12"/>
      <c r="Z31" s="11"/>
      <c r="AA31" s="12"/>
      <c r="AB31" s="11"/>
      <c r="AC31" s="12"/>
      <c r="AD31" s="9">
        <v>2</v>
      </c>
      <c r="AE31" s="13">
        <f t="shared" si="2"/>
        <v>675.2136752136753</v>
      </c>
    </row>
    <row r="32" spans="1:31" ht="18" customHeight="1">
      <c r="A32" s="14">
        <v>27</v>
      </c>
      <c r="B32" s="24" t="s">
        <v>23</v>
      </c>
      <c r="C32" s="25" t="s">
        <v>15</v>
      </c>
      <c r="D32" s="11"/>
      <c r="E32" s="12"/>
      <c r="F32" s="11"/>
      <c r="G32" s="12"/>
      <c r="H32" s="11">
        <v>20</v>
      </c>
      <c r="I32" s="12">
        <f>(H32*1000)/48</f>
        <v>416.6666666666667</v>
      </c>
      <c r="J32" s="11"/>
      <c r="K32" s="9"/>
      <c r="L32" s="11">
        <v>15</v>
      </c>
      <c r="M32" s="12">
        <f>(L32*1000)/52</f>
        <v>288.46153846153845</v>
      </c>
      <c r="N32" s="11"/>
      <c r="O32" s="12"/>
      <c r="P32" s="11"/>
      <c r="Q32" s="12"/>
      <c r="R32" s="11"/>
      <c r="S32" s="12"/>
      <c r="T32" s="11"/>
      <c r="U32" s="12"/>
      <c r="V32" s="11"/>
      <c r="W32" s="12"/>
      <c r="X32" s="11"/>
      <c r="Y32" s="12"/>
      <c r="Z32" s="11"/>
      <c r="AA32" s="12"/>
      <c r="AB32" s="11"/>
      <c r="AC32" s="12"/>
      <c r="AD32" s="9">
        <v>2</v>
      </c>
      <c r="AE32" s="13">
        <f t="shared" si="2"/>
        <v>705.1282051282051</v>
      </c>
    </row>
    <row r="33" spans="1:31" s="8" customFormat="1" ht="18" customHeight="1">
      <c r="A33" s="14">
        <v>28</v>
      </c>
      <c r="B33" s="24" t="s">
        <v>86</v>
      </c>
      <c r="C33" s="27" t="s">
        <v>79</v>
      </c>
      <c r="D33" s="11"/>
      <c r="E33" s="12"/>
      <c r="F33" s="11"/>
      <c r="G33" s="12"/>
      <c r="H33" s="11"/>
      <c r="I33" s="12"/>
      <c r="J33" s="11"/>
      <c r="K33" s="9"/>
      <c r="L33" s="11">
        <v>1</v>
      </c>
      <c r="M33" s="12">
        <f>(L33*1000)/52</f>
        <v>19.23076923076923</v>
      </c>
      <c r="N33" s="11"/>
      <c r="O33" s="12"/>
      <c r="P33" s="11"/>
      <c r="Q33" s="9"/>
      <c r="R33" s="11"/>
      <c r="S33" s="9"/>
      <c r="T33" s="11"/>
      <c r="U33" s="9"/>
      <c r="V33" s="11"/>
      <c r="W33" s="9"/>
      <c r="X33" s="11"/>
      <c r="Y33" s="9"/>
      <c r="Z33" s="11"/>
      <c r="AA33" s="12"/>
      <c r="AB33" s="11"/>
      <c r="AC33" s="9"/>
      <c r="AD33" s="9">
        <v>1</v>
      </c>
      <c r="AE33" s="13">
        <f t="shared" si="2"/>
        <v>19.23076923076923</v>
      </c>
    </row>
    <row r="34" spans="1:31" s="8" customFormat="1" ht="18" customHeight="1">
      <c r="A34" s="14">
        <v>29</v>
      </c>
      <c r="B34" s="17" t="s">
        <v>55</v>
      </c>
      <c r="C34" s="25" t="s">
        <v>54</v>
      </c>
      <c r="D34" s="11">
        <v>2</v>
      </c>
      <c r="E34" s="12">
        <f>(D34*1000)/67</f>
        <v>29.850746268656717</v>
      </c>
      <c r="F34" s="11"/>
      <c r="G34" s="12"/>
      <c r="H34" s="11"/>
      <c r="I34" s="12"/>
      <c r="J34" s="11"/>
      <c r="K34" s="9"/>
      <c r="L34" s="11"/>
      <c r="M34" s="12"/>
      <c r="N34" s="11"/>
      <c r="O34" s="12"/>
      <c r="P34" s="11"/>
      <c r="Q34" s="12"/>
      <c r="R34" s="11"/>
      <c r="S34" s="12"/>
      <c r="T34" s="11"/>
      <c r="U34" s="12"/>
      <c r="V34" s="11"/>
      <c r="W34" s="12"/>
      <c r="X34" s="11"/>
      <c r="Y34" s="12"/>
      <c r="Z34" s="11"/>
      <c r="AA34" s="12"/>
      <c r="AB34" s="11"/>
      <c r="AC34" s="12"/>
      <c r="AD34" s="9">
        <v>1</v>
      </c>
      <c r="AE34" s="13">
        <f t="shared" si="2"/>
        <v>29.850746268656717</v>
      </c>
    </row>
    <row r="35" spans="1:31" s="8" customFormat="1" ht="18" customHeight="1">
      <c r="A35" s="14">
        <v>30</v>
      </c>
      <c r="B35" s="20" t="s">
        <v>56</v>
      </c>
      <c r="C35" s="25" t="s">
        <v>54</v>
      </c>
      <c r="D35" s="11"/>
      <c r="E35" s="12"/>
      <c r="F35" s="11"/>
      <c r="G35" s="12"/>
      <c r="H35" s="11"/>
      <c r="I35" s="12"/>
      <c r="J35" s="11"/>
      <c r="K35" s="9"/>
      <c r="L35" s="11">
        <v>4</v>
      </c>
      <c r="M35" s="12">
        <f>(L35*1000)/52</f>
        <v>76.92307692307692</v>
      </c>
      <c r="N35" s="11"/>
      <c r="O35" s="12"/>
      <c r="P35" s="11"/>
      <c r="Q35" s="12"/>
      <c r="R35" s="11"/>
      <c r="S35" s="12"/>
      <c r="T35" s="11"/>
      <c r="U35" s="12"/>
      <c r="V35" s="11"/>
      <c r="W35" s="12"/>
      <c r="X35" s="11"/>
      <c r="Y35" s="12"/>
      <c r="Z35" s="11"/>
      <c r="AA35" s="12"/>
      <c r="AB35" s="11"/>
      <c r="AC35" s="12"/>
      <c r="AD35" s="9">
        <v>1</v>
      </c>
      <c r="AE35" s="13">
        <f t="shared" si="2"/>
        <v>76.92307692307692</v>
      </c>
    </row>
    <row r="36" spans="1:31" s="8" customFormat="1" ht="18" customHeight="1">
      <c r="A36" s="14">
        <v>31</v>
      </c>
      <c r="B36" s="32" t="s">
        <v>35</v>
      </c>
      <c r="C36" s="25" t="s">
        <v>15</v>
      </c>
      <c r="D36" s="11"/>
      <c r="E36" s="12"/>
      <c r="F36" s="11"/>
      <c r="G36" s="12"/>
      <c r="H36" s="11">
        <v>6</v>
      </c>
      <c r="I36" s="12">
        <f>(H36*1000)/48</f>
        <v>125</v>
      </c>
      <c r="J36" s="11"/>
      <c r="K36" s="9"/>
      <c r="L36" s="11"/>
      <c r="M36" s="12"/>
      <c r="N36" s="11"/>
      <c r="O36" s="12"/>
      <c r="P36" s="11"/>
      <c r="Q36" s="9"/>
      <c r="R36" s="11"/>
      <c r="S36" s="9"/>
      <c r="T36" s="11"/>
      <c r="U36" s="9"/>
      <c r="V36" s="11"/>
      <c r="W36" s="9"/>
      <c r="X36" s="11"/>
      <c r="Y36" s="9"/>
      <c r="Z36" s="11"/>
      <c r="AA36" s="12"/>
      <c r="AB36" s="11"/>
      <c r="AC36" s="9"/>
      <c r="AD36" s="9">
        <v>1</v>
      </c>
      <c r="AE36" s="13">
        <f t="shared" si="2"/>
        <v>125</v>
      </c>
    </row>
    <row r="37" spans="1:31" s="8" customFormat="1" ht="18" customHeight="1">
      <c r="A37" s="14">
        <v>32</v>
      </c>
      <c r="B37" s="20" t="s">
        <v>80</v>
      </c>
      <c r="C37" s="25" t="s">
        <v>79</v>
      </c>
      <c r="D37" s="11"/>
      <c r="E37" s="12"/>
      <c r="F37" s="11"/>
      <c r="G37" s="12"/>
      <c r="H37" s="11"/>
      <c r="I37" s="12"/>
      <c r="J37" s="11">
        <v>6</v>
      </c>
      <c r="K37" s="9">
        <f>(J37*1000)/42</f>
        <v>142.85714285714286</v>
      </c>
      <c r="L37" s="11"/>
      <c r="M37" s="12"/>
      <c r="N37" s="11"/>
      <c r="O37" s="12"/>
      <c r="P37" s="11"/>
      <c r="Q37" s="9"/>
      <c r="R37" s="11"/>
      <c r="S37" s="9"/>
      <c r="T37" s="11"/>
      <c r="U37" s="9"/>
      <c r="V37" s="11"/>
      <c r="W37" s="9"/>
      <c r="X37" s="11"/>
      <c r="Y37" s="9"/>
      <c r="Z37" s="11"/>
      <c r="AA37" s="12"/>
      <c r="AB37" s="11"/>
      <c r="AC37" s="9"/>
      <c r="AD37" s="9">
        <v>1</v>
      </c>
      <c r="AE37" s="13">
        <f t="shared" si="2"/>
        <v>142.85714285714286</v>
      </c>
    </row>
    <row r="38" spans="1:31" s="8" customFormat="1" ht="18" customHeight="1">
      <c r="A38" s="14">
        <v>33</v>
      </c>
      <c r="B38" s="24" t="s">
        <v>48</v>
      </c>
      <c r="C38" s="25" t="s">
        <v>2</v>
      </c>
      <c r="D38" s="11"/>
      <c r="E38" s="12"/>
      <c r="F38" s="11"/>
      <c r="G38" s="9"/>
      <c r="H38" s="11">
        <v>7</v>
      </c>
      <c r="I38" s="12">
        <f>(H38*1000)/48</f>
        <v>145.83333333333334</v>
      </c>
      <c r="J38" s="11"/>
      <c r="K38" s="9"/>
      <c r="L38" s="11"/>
      <c r="M38" s="12"/>
      <c r="N38" s="11"/>
      <c r="O38" s="12"/>
      <c r="P38" s="11"/>
      <c r="Q38" s="9"/>
      <c r="R38" s="11"/>
      <c r="S38" s="9"/>
      <c r="T38" s="11"/>
      <c r="U38" s="9"/>
      <c r="V38" s="11"/>
      <c r="W38" s="9"/>
      <c r="X38" s="11"/>
      <c r="Y38" s="9"/>
      <c r="Z38" s="11"/>
      <c r="AA38" s="12"/>
      <c r="AB38" s="11"/>
      <c r="AC38" s="9"/>
      <c r="AD38" s="9">
        <v>1</v>
      </c>
      <c r="AE38" s="13">
        <f aca="true" t="shared" si="4" ref="AE38:AE69">E38+G38+I38+K38+M38+O38+Q38+S38+U38+W38+Y38+AA38+AC38</f>
        <v>145.83333333333334</v>
      </c>
    </row>
    <row r="39" spans="1:31" s="8" customFormat="1" ht="18" customHeight="1">
      <c r="A39" s="14">
        <v>34</v>
      </c>
      <c r="B39" s="20" t="s">
        <v>50</v>
      </c>
      <c r="C39" s="25" t="s">
        <v>2</v>
      </c>
      <c r="D39" s="11"/>
      <c r="E39" s="12"/>
      <c r="F39" s="11">
        <v>4</v>
      </c>
      <c r="G39" s="12">
        <f>(F39*1000)/27</f>
        <v>148.14814814814815</v>
      </c>
      <c r="H39" s="11"/>
      <c r="I39" s="12"/>
      <c r="J39" s="11"/>
      <c r="K39" s="9"/>
      <c r="L39" s="11"/>
      <c r="M39" s="12"/>
      <c r="N39" s="11"/>
      <c r="O39" s="12"/>
      <c r="P39" s="11"/>
      <c r="Q39" s="9"/>
      <c r="R39" s="11"/>
      <c r="S39" s="9"/>
      <c r="T39" s="11"/>
      <c r="U39" s="9"/>
      <c r="V39" s="11"/>
      <c r="W39" s="9"/>
      <c r="X39" s="11"/>
      <c r="Y39" s="9"/>
      <c r="Z39" s="11"/>
      <c r="AA39" s="12"/>
      <c r="AB39" s="11"/>
      <c r="AC39" s="9"/>
      <c r="AD39" s="9">
        <v>1</v>
      </c>
      <c r="AE39" s="13">
        <f t="shared" si="4"/>
        <v>148.14814814814815</v>
      </c>
    </row>
    <row r="40" spans="1:31" s="8" customFormat="1" ht="18" customHeight="1">
      <c r="A40" s="14">
        <v>35</v>
      </c>
      <c r="B40" s="20" t="s">
        <v>47</v>
      </c>
      <c r="C40" s="25" t="s">
        <v>2</v>
      </c>
      <c r="D40" s="11">
        <v>10</v>
      </c>
      <c r="E40" s="12">
        <f>(D40*1000)/67</f>
        <v>149.2537313432836</v>
      </c>
      <c r="F40" s="11"/>
      <c r="G40" s="12"/>
      <c r="H40" s="11"/>
      <c r="I40" s="12"/>
      <c r="J40" s="11"/>
      <c r="K40" s="9"/>
      <c r="L40" s="11"/>
      <c r="M40" s="12"/>
      <c r="N40" s="11"/>
      <c r="O40" s="12"/>
      <c r="P40" s="11"/>
      <c r="Q40" s="9"/>
      <c r="R40" s="11"/>
      <c r="S40" s="9"/>
      <c r="T40" s="11"/>
      <c r="U40" s="9"/>
      <c r="V40" s="11"/>
      <c r="W40" s="9"/>
      <c r="X40" s="11"/>
      <c r="Y40" s="9"/>
      <c r="Z40" s="11"/>
      <c r="AA40" s="12"/>
      <c r="AB40" s="11"/>
      <c r="AC40" s="9"/>
      <c r="AD40" s="9">
        <v>1</v>
      </c>
      <c r="AE40" s="13">
        <f t="shared" si="4"/>
        <v>149.2537313432836</v>
      </c>
    </row>
    <row r="41" spans="1:31" s="8" customFormat="1" ht="18" customHeight="1">
      <c r="A41" s="14">
        <v>36</v>
      </c>
      <c r="B41" s="20" t="s">
        <v>36</v>
      </c>
      <c r="C41" s="25" t="s">
        <v>37</v>
      </c>
      <c r="D41" s="11"/>
      <c r="E41" s="12"/>
      <c r="F41" s="11"/>
      <c r="G41" s="12"/>
      <c r="H41" s="11"/>
      <c r="I41" s="12"/>
      <c r="J41" s="11"/>
      <c r="K41" s="9"/>
      <c r="L41" s="11">
        <v>8</v>
      </c>
      <c r="M41" s="12">
        <f>(L41*1000)/52</f>
        <v>153.84615384615384</v>
      </c>
      <c r="N41" s="11"/>
      <c r="O41" s="12"/>
      <c r="P41" s="11"/>
      <c r="Q41" s="9"/>
      <c r="R41" s="11"/>
      <c r="S41" s="9"/>
      <c r="T41" s="11"/>
      <c r="U41" s="9"/>
      <c r="V41" s="11"/>
      <c r="W41" s="9"/>
      <c r="X41" s="11"/>
      <c r="Y41" s="9"/>
      <c r="Z41" s="11"/>
      <c r="AA41" s="12"/>
      <c r="AB41" s="11"/>
      <c r="AC41" s="9"/>
      <c r="AD41" s="9">
        <v>1</v>
      </c>
      <c r="AE41" s="13">
        <f t="shared" si="4"/>
        <v>153.84615384615384</v>
      </c>
    </row>
    <row r="42" spans="1:31" s="8" customFormat="1" ht="18" customHeight="1">
      <c r="A42" s="14">
        <v>37</v>
      </c>
      <c r="B42" s="20" t="s">
        <v>104</v>
      </c>
      <c r="C42" s="25" t="s">
        <v>94</v>
      </c>
      <c r="D42" s="11"/>
      <c r="E42" s="9"/>
      <c r="F42" s="11"/>
      <c r="G42" s="12"/>
      <c r="H42" s="11">
        <v>8</v>
      </c>
      <c r="I42" s="12">
        <f>(H42*1000)/48</f>
        <v>166.66666666666666</v>
      </c>
      <c r="J42" s="11"/>
      <c r="K42" s="9"/>
      <c r="L42" s="11"/>
      <c r="M42" s="12"/>
      <c r="N42" s="11"/>
      <c r="O42" s="12"/>
      <c r="P42" s="11"/>
      <c r="Q42" s="9"/>
      <c r="R42" s="11"/>
      <c r="S42" s="9"/>
      <c r="T42" s="11"/>
      <c r="U42" s="9"/>
      <c r="V42" s="11"/>
      <c r="W42" s="9"/>
      <c r="X42" s="11"/>
      <c r="Y42" s="9"/>
      <c r="Z42" s="11"/>
      <c r="AA42" s="12"/>
      <c r="AB42" s="11"/>
      <c r="AC42" s="9"/>
      <c r="AD42" s="9">
        <v>1</v>
      </c>
      <c r="AE42" s="13">
        <f t="shared" si="4"/>
        <v>166.66666666666666</v>
      </c>
    </row>
    <row r="43" spans="1:31" s="8" customFormat="1" ht="18" customHeight="1">
      <c r="A43" s="14">
        <v>38</v>
      </c>
      <c r="B43" s="37" t="s">
        <v>25</v>
      </c>
      <c r="C43" s="25" t="s">
        <v>15</v>
      </c>
      <c r="D43" s="11"/>
      <c r="E43" s="12"/>
      <c r="F43" s="11"/>
      <c r="G43" s="12"/>
      <c r="H43" s="11">
        <v>9</v>
      </c>
      <c r="I43" s="12">
        <f>(H43*1000)/48</f>
        <v>187.5</v>
      </c>
      <c r="J43" s="11"/>
      <c r="K43" s="9"/>
      <c r="L43" s="11"/>
      <c r="M43" s="12"/>
      <c r="N43" s="11"/>
      <c r="O43" s="12"/>
      <c r="P43" s="11"/>
      <c r="Q43" s="9"/>
      <c r="R43" s="11"/>
      <c r="S43" s="9"/>
      <c r="T43" s="11"/>
      <c r="U43" s="9"/>
      <c r="V43" s="11"/>
      <c r="W43" s="9"/>
      <c r="X43" s="11"/>
      <c r="Y43" s="9"/>
      <c r="Z43" s="11"/>
      <c r="AA43" s="12"/>
      <c r="AB43" s="11"/>
      <c r="AC43" s="9"/>
      <c r="AD43" s="9">
        <v>1</v>
      </c>
      <c r="AE43" s="13">
        <f t="shared" si="4"/>
        <v>187.5</v>
      </c>
    </row>
    <row r="44" spans="1:31" s="8" customFormat="1" ht="18" customHeight="1">
      <c r="A44" s="14">
        <v>39</v>
      </c>
      <c r="B44" s="24" t="s">
        <v>29</v>
      </c>
      <c r="C44" s="25" t="s">
        <v>15</v>
      </c>
      <c r="D44" s="11"/>
      <c r="E44" s="12"/>
      <c r="F44" s="10"/>
      <c r="G44" s="12"/>
      <c r="H44" s="11"/>
      <c r="I44" s="12"/>
      <c r="J44" s="10">
        <v>9</v>
      </c>
      <c r="K44" s="9">
        <f>(J44*1000)/42</f>
        <v>214.28571428571428</v>
      </c>
      <c r="L44" s="11"/>
      <c r="M44" s="12"/>
      <c r="N44" s="11"/>
      <c r="O44" s="12"/>
      <c r="P44" s="11"/>
      <c r="Q44" s="12"/>
      <c r="R44" s="11"/>
      <c r="S44" s="12"/>
      <c r="T44" s="11"/>
      <c r="U44" s="12"/>
      <c r="V44" s="11"/>
      <c r="W44" s="12"/>
      <c r="X44" s="11"/>
      <c r="Y44" s="12"/>
      <c r="Z44" s="11"/>
      <c r="AA44" s="12"/>
      <c r="AB44" s="11"/>
      <c r="AC44" s="12"/>
      <c r="AD44" s="9">
        <v>1</v>
      </c>
      <c r="AE44" s="13">
        <f t="shared" si="4"/>
        <v>214.28571428571428</v>
      </c>
    </row>
    <row r="45" spans="1:31" s="8" customFormat="1" ht="18" customHeight="1">
      <c r="A45" s="14">
        <v>40</v>
      </c>
      <c r="B45" s="35" t="s">
        <v>27</v>
      </c>
      <c r="C45" s="25" t="s">
        <v>15</v>
      </c>
      <c r="D45" s="11"/>
      <c r="E45" s="12"/>
      <c r="F45" s="11">
        <v>6</v>
      </c>
      <c r="G45" s="12">
        <f>(F45*1000)/27</f>
        <v>222.22222222222223</v>
      </c>
      <c r="H45" s="11"/>
      <c r="I45" s="12"/>
      <c r="J45" s="11"/>
      <c r="K45" s="9"/>
      <c r="L45" s="11"/>
      <c r="M45" s="12"/>
      <c r="N45" s="11"/>
      <c r="O45" s="12"/>
      <c r="P45" s="11"/>
      <c r="Q45" s="9"/>
      <c r="R45" s="11"/>
      <c r="S45" s="9"/>
      <c r="T45" s="11"/>
      <c r="U45" s="9"/>
      <c r="V45" s="11"/>
      <c r="W45" s="9"/>
      <c r="X45" s="11"/>
      <c r="Y45" s="9"/>
      <c r="Z45" s="11"/>
      <c r="AA45" s="12"/>
      <c r="AB45" s="11"/>
      <c r="AC45" s="9"/>
      <c r="AD45" s="9">
        <v>1</v>
      </c>
      <c r="AE45" s="13">
        <f t="shared" si="4"/>
        <v>222.22222222222223</v>
      </c>
    </row>
    <row r="46" spans="1:31" s="8" customFormat="1" ht="18" customHeight="1">
      <c r="A46" s="14">
        <v>41</v>
      </c>
      <c r="B46" s="20" t="s">
        <v>103</v>
      </c>
      <c r="C46" s="25" t="s">
        <v>94</v>
      </c>
      <c r="D46" s="11"/>
      <c r="E46" s="9"/>
      <c r="F46" s="11">
        <v>6</v>
      </c>
      <c r="G46" s="12">
        <f>(F46*1000)/27</f>
        <v>222.22222222222223</v>
      </c>
      <c r="H46" s="11"/>
      <c r="I46" s="12"/>
      <c r="J46" s="11"/>
      <c r="K46" s="9"/>
      <c r="L46" s="11"/>
      <c r="M46" s="12"/>
      <c r="N46" s="11"/>
      <c r="O46" s="12"/>
      <c r="P46" s="11"/>
      <c r="Q46" s="9"/>
      <c r="R46" s="11"/>
      <c r="S46" s="9"/>
      <c r="T46" s="11"/>
      <c r="U46" s="9"/>
      <c r="V46" s="11"/>
      <c r="W46" s="9"/>
      <c r="X46" s="11"/>
      <c r="Y46" s="9"/>
      <c r="Z46" s="11"/>
      <c r="AA46" s="12"/>
      <c r="AB46" s="11"/>
      <c r="AC46" s="9"/>
      <c r="AD46" s="9">
        <v>1</v>
      </c>
      <c r="AE46" s="13">
        <f t="shared" si="4"/>
        <v>222.22222222222223</v>
      </c>
    </row>
    <row r="47" spans="1:31" s="8" customFormat="1" ht="18" customHeight="1">
      <c r="A47" s="14">
        <v>42</v>
      </c>
      <c r="B47" s="35" t="s">
        <v>81</v>
      </c>
      <c r="C47" s="25" t="s">
        <v>79</v>
      </c>
      <c r="D47" s="11"/>
      <c r="E47" s="12"/>
      <c r="F47" s="11"/>
      <c r="G47" s="12"/>
      <c r="H47" s="11"/>
      <c r="I47" s="12"/>
      <c r="J47" s="11">
        <v>10</v>
      </c>
      <c r="K47" s="9">
        <f>(J47*1000)/42</f>
        <v>238.0952380952381</v>
      </c>
      <c r="L47" s="11"/>
      <c r="M47" s="12"/>
      <c r="N47" s="11"/>
      <c r="O47" s="12"/>
      <c r="P47" s="11"/>
      <c r="Q47" s="9"/>
      <c r="R47" s="11"/>
      <c r="S47" s="9"/>
      <c r="T47" s="11"/>
      <c r="U47" s="9"/>
      <c r="V47" s="11"/>
      <c r="W47" s="9"/>
      <c r="X47" s="11"/>
      <c r="Y47" s="9"/>
      <c r="Z47" s="11"/>
      <c r="AA47" s="12"/>
      <c r="AB47" s="11"/>
      <c r="AC47" s="9"/>
      <c r="AD47" s="9">
        <v>1</v>
      </c>
      <c r="AE47" s="13">
        <f t="shared" si="4"/>
        <v>238.0952380952381</v>
      </c>
    </row>
    <row r="48" spans="1:31" s="8" customFormat="1" ht="18" customHeight="1">
      <c r="A48" s="14">
        <v>43</v>
      </c>
      <c r="B48" s="34" t="s">
        <v>53</v>
      </c>
      <c r="C48" s="25" t="s">
        <v>54</v>
      </c>
      <c r="D48" s="11"/>
      <c r="E48" s="12"/>
      <c r="F48" s="11"/>
      <c r="G48" s="12"/>
      <c r="H48" s="11"/>
      <c r="I48" s="12"/>
      <c r="J48" s="11">
        <v>11</v>
      </c>
      <c r="K48" s="9">
        <f>(J48*1000)/42</f>
        <v>261.9047619047619</v>
      </c>
      <c r="L48" s="11"/>
      <c r="M48" s="12"/>
      <c r="N48" s="11"/>
      <c r="O48" s="12"/>
      <c r="P48" s="11"/>
      <c r="Q48" s="12"/>
      <c r="R48" s="11"/>
      <c r="S48" s="12"/>
      <c r="T48" s="11"/>
      <c r="U48" s="12"/>
      <c r="V48" s="11"/>
      <c r="W48" s="12"/>
      <c r="X48" s="11"/>
      <c r="Y48" s="12"/>
      <c r="Z48" s="11"/>
      <c r="AA48" s="12"/>
      <c r="AB48" s="11"/>
      <c r="AC48" s="12"/>
      <c r="AD48" s="9">
        <v>1</v>
      </c>
      <c r="AE48" s="13">
        <f t="shared" si="4"/>
        <v>261.9047619047619</v>
      </c>
    </row>
    <row r="49" spans="1:31" s="8" customFormat="1" ht="18" customHeight="1">
      <c r="A49" s="14">
        <v>44</v>
      </c>
      <c r="B49" s="17" t="s">
        <v>28</v>
      </c>
      <c r="C49" s="25" t="s">
        <v>15</v>
      </c>
      <c r="D49" s="11"/>
      <c r="E49" s="12"/>
      <c r="F49" s="11"/>
      <c r="G49" s="12"/>
      <c r="H49" s="11"/>
      <c r="I49" s="12"/>
      <c r="J49" s="11"/>
      <c r="K49" s="9"/>
      <c r="L49" s="11">
        <v>14</v>
      </c>
      <c r="M49" s="12">
        <f>(L49*1000)/52</f>
        <v>269.2307692307692</v>
      </c>
      <c r="N49" s="11"/>
      <c r="O49" s="12"/>
      <c r="P49" s="11"/>
      <c r="Q49" s="9"/>
      <c r="R49" s="11"/>
      <c r="S49" s="9"/>
      <c r="T49" s="11"/>
      <c r="U49" s="9"/>
      <c r="V49" s="11"/>
      <c r="W49" s="9"/>
      <c r="X49" s="11"/>
      <c r="Y49" s="9"/>
      <c r="Z49" s="11"/>
      <c r="AA49" s="12"/>
      <c r="AB49" s="11"/>
      <c r="AC49" s="9"/>
      <c r="AD49" s="9">
        <v>1</v>
      </c>
      <c r="AE49" s="13">
        <f t="shared" si="4"/>
        <v>269.2307692307692</v>
      </c>
    </row>
    <row r="50" spans="1:31" s="8" customFormat="1" ht="18" customHeight="1">
      <c r="A50" s="14">
        <v>45</v>
      </c>
      <c r="B50" s="20" t="s">
        <v>89</v>
      </c>
      <c r="C50" s="27" t="s">
        <v>79</v>
      </c>
      <c r="D50" s="11"/>
      <c r="E50" s="12"/>
      <c r="F50" s="11"/>
      <c r="G50" s="12"/>
      <c r="H50" s="11"/>
      <c r="I50" s="12"/>
      <c r="J50" s="11">
        <v>14</v>
      </c>
      <c r="K50" s="9">
        <f>(J50*1000)/42</f>
        <v>333.3333333333333</v>
      </c>
      <c r="L50" s="11"/>
      <c r="M50" s="12"/>
      <c r="N50" s="11"/>
      <c r="O50" s="12"/>
      <c r="P50" s="11"/>
      <c r="Q50" s="9"/>
      <c r="R50" s="11"/>
      <c r="S50" s="9"/>
      <c r="T50" s="11"/>
      <c r="U50" s="9"/>
      <c r="V50" s="11"/>
      <c r="W50" s="9"/>
      <c r="X50" s="11"/>
      <c r="Y50" s="9"/>
      <c r="Z50" s="11"/>
      <c r="AA50" s="12"/>
      <c r="AB50" s="11"/>
      <c r="AC50" s="9"/>
      <c r="AD50" s="9">
        <v>1</v>
      </c>
      <c r="AE50" s="13">
        <f t="shared" si="4"/>
        <v>333.3333333333333</v>
      </c>
    </row>
    <row r="51" spans="1:31" s="8" customFormat="1" ht="18" customHeight="1">
      <c r="A51" s="14">
        <v>46</v>
      </c>
      <c r="B51" s="20" t="s">
        <v>96</v>
      </c>
      <c r="C51" s="27" t="s">
        <v>94</v>
      </c>
      <c r="D51" s="11"/>
      <c r="E51" s="9"/>
      <c r="F51" s="11"/>
      <c r="G51" s="12"/>
      <c r="H51" s="11"/>
      <c r="I51" s="12"/>
      <c r="J51" s="11"/>
      <c r="K51" s="9"/>
      <c r="L51" s="11">
        <v>18</v>
      </c>
      <c r="M51" s="12">
        <f>(L51*1000)/52</f>
        <v>346.15384615384613</v>
      </c>
      <c r="N51" s="11"/>
      <c r="O51" s="12"/>
      <c r="P51" s="11"/>
      <c r="Q51" s="9"/>
      <c r="R51" s="11"/>
      <c r="S51" s="9"/>
      <c r="T51" s="11"/>
      <c r="U51" s="9"/>
      <c r="V51" s="11"/>
      <c r="W51" s="9"/>
      <c r="X51" s="11"/>
      <c r="Y51" s="9"/>
      <c r="Z51" s="11"/>
      <c r="AA51" s="12"/>
      <c r="AB51" s="11"/>
      <c r="AC51" s="9"/>
      <c r="AD51" s="9">
        <v>1</v>
      </c>
      <c r="AE51" s="13">
        <f t="shared" si="4"/>
        <v>346.15384615384613</v>
      </c>
    </row>
    <row r="52" spans="1:31" s="8" customFormat="1" ht="18" customHeight="1">
      <c r="A52" s="14">
        <v>47</v>
      </c>
      <c r="B52" s="20" t="s">
        <v>52</v>
      </c>
      <c r="C52" s="25" t="s">
        <v>2</v>
      </c>
      <c r="D52" s="11"/>
      <c r="E52" s="12"/>
      <c r="F52" s="11"/>
      <c r="G52" s="12"/>
      <c r="H52" s="11">
        <v>17</v>
      </c>
      <c r="I52" s="12">
        <f>(H52*1000)/48</f>
        <v>354.1666666666667</v>
      </c>
      <c r="J52" s="11"/>
      <c r="K52" s="9"/>
      <c r="L52" s="11"/>
      <c r="M52" s="12"/>
      <c r="N52" s="11"/>
      <c r="O52" s="12"/>
      <c r="P52" s="11"/>
      <c r="Q52" s="12"/>
      <c r="R52" s="11"/>
      <c r="S52" s="12"/>
      <c r="T52" s="11"/>
      <c r="U52" s="12"/>
      <c r="V52" s="11"/>
      <c r="W52" s="12"/>
      <c r="X52" s="11"/>
      <c r="Y52" s="12"/>
      <c r="Z52" s="11"/>
      <c r="AA52" s="12"/>
      <c r="AB52" s="11"/>
      <c r="AC52" s="12"/>
      <c r="AD52" s="9">
        <v>1</v>
      </c>
      <c r="AE52" s="13">
        <f t="shared" si="4"/>
        <v>354.1666666666667</v>
      </c>
    </row>
    <row r="53" spans="1:31" s="8" customFormat="1" ht="18" customHeight="1">
      <c r="A53" s="14">
        <v>48</v>
      </c>
      <c r="B53" s="20" t="s">
        <v>49</v>
      </c>
      <c r="C53" s="25" t="s">
        <v>2</v>
      </c>
      <c r="D53" s="11"/>
      <c r="E53" s="12"/>
      <c r="F53" s="11"/>
      <c r="G53" s="12"/>
      <c r="H53" s="11"/>
      <c r="I53" s="12"/>
      <c r="J53" s="11"/>
      <c r="K53" s="9"/>
      <c r="L53" s="11">
        <v>19</v>
      </c>
      <c r="M53" s="12">
        <f>(L53*1000)/52</f>
        <v>365.38461538461536</v>
      </c>
      <c r="N53" s="11"/>
      <c r="O53" s="12"/>
      <c r="P53" s="11"/>
      <c r="Q53" s="9"/>
      <c r="R53" s="11"/>
      <c r="S53" s="9"/>
      <c r="T53" s="11"/>
      <c r="U53" s="9"/>
      <c r="V53" s="11"/>
      <c r="W53" s="9"/>
      <c r="X53" s="11"/>
      <c r="Y53" s="9"/>
      <c r="Z53" s="11"/>
      <c r="AA53" s="12"/>
      <c r="AB53" s="11"/>
      <c r="AC53" s="9"/>
      <c r="AD53" s="9">
        <v>1</v>
      </c>
      <c r="AE53" s="13">
        <f t="shared" si="4"/>
        <v>365.38461538461536</v>
      </c>
    </row>
    <row r="54" spans="1:31" s="8" customFormat="1" ht="18" customHeight="1">
      <c r="A54" s="14">
        <v>49</v>
      </c>
      <c r="B54" s="32" t="s">
        <v>26</v>
      </c>
      <c r="C54" s="25" t="s">
        <v>15</v>
      </c>
      <c r="D54" s="11"/>
      <c r="E54" s="12"/>
      <c r="F54" s="11"/>
      <c r="G54" s="12"/>
      <c r="H54" s="11">
        <v>18</v>
      </c>
      <c r="I54" s="12">
        <f>(H54*1000)/48</f>
        <v>375</v>
      </c>
      <c r="J54" s="11"/>
      <c r="K54" s="9"/>
      <c r="L54" s="11"/>
      <c r="M54" s="12"/>
      <c r="N54" s="11"/>
      <c r="O54" s="12"/>
      <c r="P54" s="11"/>
      <c r="Q54" s="9"/>
      <c r="R54" s="11"/>
      <c r="S54" s="9"/>
      <c r="T54" s="11"/>
      <c r="U54" s="9"/>
      <c r="V54" s="11"/>
      <c r="W54" s="9"/>
      <c r="X54" s="11"/>
      <c r="Y54" s="9"/>
      <c r="Z54" s="11"/>
      <c r="AA54" s="12"/>
      <c r="AB54" s="11"/>
      <c r="AC54" s="9"/>
      <c r="AD54" s="9">
        <v>1</v>
      </c>
      <c r="AE54" s="13">
        <f t="shared" si="4"/>
        <v>375</v>
      </c>
    </row>
    <row r="55" spans="1:31" s="8" customFormat="1" ht="18" customHeight="1">
      <c r="A55" s="14">
        <v>50</v>
      </c>
      <c r="B55" s="20" t="s">
        <v>24</v>
      </c>
      <c r="C55" s="25" t="s">
        <v>15</v>
      </c>
      <c r="D55" s="11"/>
      <c r="E55" s="12"/>
      <c r="F55" s="11"/>
      <c r="G55" s="12"/>
      <c r="H55" s="11">
        <v>19</v>
      </c>
      <c r="I55" s="12">
        <f>(H55*1000)/48</f>
        <v>395.8333333333333</v>
      </c>
      <c r="J55" s="11"/>
      <c r="K55" s="9"/>
      <c r="L55" s="11"/>
      <c r="M55" s="12"/>
      <c r="N55" s="11"/>
      <c r="O55" s="12"/>
      <c r="P55" s="11"/>
      <c r="Q55" s="12"/>
      <c r="R55" s="11"/>
      <c r="S55" s="12"/>
      <c r="T55" s="11"/>
      <c r="U55" s="12"/>
      <c r="V55" s="11"/>
      <c r="W55" s="12"/>
      <c r="X55" s="11"/>
      <c r="Y55" s="12"/>
      <c r="Z55" s="11"/>
      <c r="AA55" s="12"/>
      <c r="AB55" s="11"/>
      <c r="AC55" s="12"/>
      <c r="AD55" s="9">
        <v>1</v>
      </c>
      <c r="AE55" s="13">
        <f t="shared" si="4"/>
        <v>395.8333333333333</v>
      </c>
    </row>
    <row r="56" spans="1:31" ht="18" customHeight="1">
      <c r="A56" s="14">
        <v>51</v>
      </c>
      <c r="B56" s="17" t="s">
        <v>33</v>
      </c>
      <c r="C56" s="25" t="s">
        <v>15</v>
      </c>
      <c r="D56" s="11"/>
      <c r="E56" s="12"/>
      <c r="F56" s="10"/>
      <c r="G56" s="12"/>
      <c r="H56" s="11"/>
      <c r="I56" s="12"/>
      <c r="J56" s="10"/>
      <c r="K56" s="9"/>
      <c r="L56" s="11">
        <v>21</v>
      </c>
      <c r="M56" s="12">
        <f>(L56*1000)/52</f>
        <v>403.84615384615387</v>
      </c>
      <c r="N56" s="11"/>
      <c r="O56" s="12"/>
      <c r="P56" s="11"/>
      <c r="Q56" s="12"/>
      <c r="R56" s="11"/>
      <c r="S56" s="12"/>
      <c r="T56" s="11"/>
      <c r="U56" s="12"/>
      <c r="V56" s="11"/>
      <c r="W56" s="12"/>
      <c r="X56" s="11"/>
      <c r="Y56" s="12"/>
      <c r="Z56" s="11"/>
      <c r="AA56" s="12"/>
      <c r="AB56" s="11"/>
      <c r="AC56" s="12"/>
      <c r="AD56" s="9">
        <v>1</v>
      </c>
      <c r="AE56" s="13">
        <f t="shared" si="4"/>
        <v>403.84615384615387</v>
      </c>
    </row>
    <row r="57" spans="1:31" ht="18" customHeight="1">
      <c r="A57" s="14">
        <v>52</v>
      </c>
      <c r="B57" s="20" t="s">
        <v>62</v>
      </c>
      <c r="C57" s="27" t="s">
        <v>61</v>
      </c>
      <c r="D57" s="11"/>
      <c r="E57" s="12"/>
      <c r="F57" s="11">
        <v>11</v>
      </c>
      <c r="G57" s="12">
        <f>(F57*1000)/27</f>
        <v>407.4074074074074</v>
      </c>
      <c r="H57" s="11"/>
      <c r="I57" s="12"/>
      <c r="J57" s="11"/>
      <c r="K57" s="9"/>
      <c r="L57" s="11"/>
      <c r="M57" s="12"/>
      <c r="N57" s="11"/>
      <c r="O57" s="12"/>
      <c r="P57" s="11"/>
      <c r="Q57" s="12"/>
      <c r="R57" s="11"/>
      <c r="S57" s="12"/>
      <c r="T57" s="11"/>
      <c r="U57" s="12"/>
      <c r="V57" s="11"/>
      <c r="W57" s="12"/>
      <c r="X57" s="11"/>
      <c r="Y57" s="12"/>
      <c r="Z57" s="11"/>
      <c r="AA57" s="12"/>
      <c r="AB57" s="11"/>
      <c r="AC57" s="12"/>
      <c r="AD57" s="9">
        <v>1</v>
      </c>
      <c r="AE57" s="13">
        <f t="shared" si="4"/>
        <v>407.4074074074074</v>
      </c>
    </row>
    <row r="58" spans="1:31" ht="18" customHeight="1">
      <c r="A58" s="14">
        <v>53</v>
      </c>
      <c r="B58" s="20" t="s">
        <v>68</v>
      </c>
      <c r="C58" s="27" t="s">
        <v>61</v>
      </c>
      <c r="D58" s="11"/>
      <c r="E58" s="12"/>
      <c r="F58" s="11">
        <v>11</v>
      </c>
      <c r="G58" s="12">
        <f>(F58*1000)/27</f>
        <v>407.4074074074074</v>
      </c>
      <c r="H58" s="11"/>
      <c r="I58" s="12"/>
      <c r="J58" s="11"/>
      <c r="K58" s="9"/>
      <c r="L58" s="11"/>
      <c r="M58" s="12"/>
      <c r="N58" s="11"/>
      <c r="O58" s="12"/>
      <c r="P58" s="11"/>
      <c r="Q58" s="12"/>
      <c r="R58" s="11"/>
      <c r="S58" s="12"/>
      <c r="T58" s="11"/>
      <c r="U58" s="12"/>
      <c r="V58" s="11"/>
      <c r="W58" s="12"/>
      <c r="X58" s="11"/>
      <c r="Y58" s="12"/>
      <c r="Z58" s="11"/>
      <c r="AA58" s="12"/>
      <c r="AB58" s="11"/>
      <c r="AC58" s="12"/>
      <c r="AD58" s="9">
        <v>1</v>
      </c>
      <c r="AE58" s="13">
        <f t="shared" si="4"/>
        <v>407.4074074074074</v>
      </c>
    </row>
    <row r="59" spans="1:31" ht="18" customHeight="1">
      <c r="A59" s="14">
        <v>54</v>
      </c>
      <c r="B59" s="24" t="s">
        <v>34</v>
      </c>
      <c r="C59" s="25" t="s">
        <v>15</v>
      </c>
      <c r="D59" s="11"/>
      <c r="E59" s="12"/>
      <c r="F59" s="11"/>
      <c r="G59" s="12"/>
      <c r="H59" s="11"/>
      <c r="I59" s="12"/>
      <c r="J59" s="11"/>
      <c r="K59" s="9"/>
      <c r="L59" s="11">
        <v>22</v>
      </c>
      <c r="M59" s="12">
        <f>(L59*1000)/52</f>
        <v>423.0769230769231</v>
      </c>
      <c r="N59" s="11"/>
      <c r="O59" s="12"/>
      <c r="P59" s="11"/>
      <c r="Q59" s="9"/>
      <c r="R59" s="11"/>
      <c r="S59" s="9"/>
      <c r="T59" s="11"/>
      <c r="U59" s="9"/>
      <c r="V59" s="11"/>
      <c r="W59" s="9"/>
      <c r="X59" s="11"/>
      <c r="Y59" s="9"/>
      <c r="Z59" s="11"/>
      <c r="AA59" s="12"/>
      <c r="AB59" s="11"/>
      <c r="AC59" s="9"/>
      <c r="AD59" s="9">
        <v>1</v>
      </c>
      <c r="AE59" s="13">
        <f t="shared" si="4"/>
        <v>423.0769230769231</v>
      </c>
    </row>
    <row r="60" spans="1:31" ht="18" customHeight="1">
      <c r="A60" s="14">
        <v>55</v>
      </c>
      <c r="B60" s="20" t="s">
        <v>83</v>
      </c>
      <c r="C60" s="27" t="s">
        <v>79</v>
      </c>
      <c r="D60" s="11"/>
      <c r="E60" s="12"/>
      <c r="F60" s="11"/>
      <c r="G60" s="12"/>
      <c r="H60" s="11"/>
      <c r="I60" s="12"/>
      <c r="J60" s="11">
        <v>21</v>
      </c>
      <c r="K60" s="9">
        <f>(J60*1000)/42</f>
        <v>500</v>
      </c>
      <c r="L60" s="11"/>
      <c r="M60" s="12"/>
      <c r="N60" s="11"/>
      <c r="O60" s="12"/>
      <c r="P60" s="11"/>
      <c r="Q60" s="9"/>
      <c r="R60" s="11"/>
      <c r="S60" s="9"/>
      <c r="T60" s="11"/>
      <c r="U60" s="9"/>
      <c r="V60" s="11"/>
      <c r="W60" s="9"/>
      <c r="X60" s="11"/>
      <c r="Y60" s="9"/>
      <c r="Z60" s="11"/>
      <c r="AA60" s="12"/>
      <c r="AB60" s="11"/>
      <c r="AC60" s="9"/>
      <c r="AD60" s="9">
        <v>1</v>
      </c>
      <c r="AE60" s="13">
        <f t="shared" si="4"/>
        <v>500</v>
      </c>
    </row>
    <row r="61" spans="1:31" ht="18" customHeight="1">
      <c r="A61" s="14">
        <v>56</v>
      </c>
      <c r="B61" s="20" t="s">
        <v>102</v>
      </c>
      <c r="C61" s="25" t="s">
        <v>94</v>
      </c>
      <c r="D61" s="11"/>
      <c r="E61" s="9"/>
      <c r="F61" s="11"/>
      <c r="G61" s="12"/>
      <c r="H61" s="11"/>
      <c r="I61" s="12"/>
      <c r="J61" s="11"/>
      <c r="K61" s="9"/>
      <c r="L61" s="11"/>
      <c r="M61" s="12"/>
      <c r="N61" s="11"/>
      <c r="O61" s="12"/>
      <c r="P61" s="11"/>
      <c r="Q61" s="9"/>
      <c r="R61" s="11"/>
      <c r="S61" s="9"/>
      <c r="T61" s="11"/>
      <c r="U61" s="9"/>
      <c r="V61" s="11"/>
      <c r="W61" s="9"/>
      <c r="X61" s="11"/>
      <c r="Y61" s="9"/>
      <c r="Z61" s="11"/>
      <c r="AA61" s="12"/>
      <c r="AB61" s="11"/>
      <c r="AC61" s="9"/>
      <c r="AD61" s="9"/>
      <c r="AE61" s="13">
        <f t="shared" si="4"/>
        <v>0</v>
      </c>
    </row>
    <row r="62" spans="1:31" ht="18" customHeight="1">
      <c r="A62" s="14">
        <v>57</v>
      </c>
      <c r="B62" s="20" t="s">
        <v>57</v>
      </c>
      <c r="C62" s="25" t="s">
        <v>54</v>
      </c>
      <c r="D62" s="11"/>
      <c r="E62" s="12"/>
      <c r="F62" s="10"/>
      <c r="G62" s="12"/>
      <c r="H62" s="11"/>
      <c r="I62" s="12"/>
      <c r="J62" s="10"/>
      <c r="K62" s="9"/>
      <c r="L62" s="11"/>
      <c r="M62" s="12"/>
      <c r="N62" s="11"/>
      <c r="O62" s="12"/>
      <c r="P62" s="11"/>
      <c r="Q62" s="12"/>
      <c r="R62" s="11"/>
      <c r="S62" s="12"/>
      <c r="T62" s="11"/>
      <c r="U62" s="12"/>
      <c r="V62" s="11"/>
      <c r="W62" s="12"/>
      <c r="X62" s="11"/>
      <c r="Y62" s="12"/>
      <c r="Z62" s="11"/>
      <c r="AA62" s="12"/>
      <c r="AB62" s="11"/>
      <c r="AC62" s="12"/>
      <c r="AD62" s="9"/>
      <c r="AE62" s="13">
        <f t="shared" si="4"/>
        <v>0</v>
      </c>
    </row>
    <row r="63" spans="1:31" ht="18" customHeight="1">
      <c r="A63" s="14">
        <v>58</v>
      </c>
      <c r="B63" s="20" t="s">
        <v>101</v>
      </c>
      <c r="C63" s="25" t="s">
        <v>94</v>
      </c>
      <c r="D63" s="11"/>
      <c r="E63" s="9"/>
      <c r="F63" s="11"/>
      <c r="G63" s="12"/>
      <c r="H63" s="11"/>
      <c r="I63" s="12"/>
      <c r="J63" s="11"/>
      <c r="K63" s="9"/>
      <c r="L63" s="11"/>
      <c r="M63" s="12"/>
      <c r="N63" s="11"/>
      <c r="O63" s="12"/>
      <c r="P63" s="11"/>
      <c r="Q63" s="9"/>
      <c r="R63" s="11"/>
      <c r="S63" s="9"/>
      <c r="T63" s="11"/>
      <c r="U63" s="9"/>
      <c r="V63" s="11"/>
      <c r="W63" s="9"/>
      <c r="X63" s="11"/>
      <c r="Y63" s="9"/>
      <c r="Z63" s="11"/>
      <c r="AA63" s="12"/>
      <c r="AB63" s="11"/>
      <c r="AC63" s="9"/>
      <c r="AD63" s="9"/>
      <c r="AE63" s="13">
        <f t="shared" si="4"/>
        <v>0</v>
      </c>
    </row>
    <row r="64" spans="1:31" ht="18" customHeight="1">
      <c r="A64" s="14">
        <v>59</v>
      </c>
      <c r="B64" s="36" t="s">
        <v>41</v>
      </c>
      <c r="C64" s="25" t="s">
        <v>2</v>
      </c>
      <c r="D64" s="11"/>
      <c r="E64" s="12"/>
      <c r="F64" s="11"/>
      <c r="G64" s="12"/>
      <c r="H64" s="11"/>
      <c r="I64" s="12"/>
      <c r="J64" s="11"/>
      <c r="K64" s="9"/>
      <c r="L64" s="11"/>
      <c r="M64" s="12"/>
      <c r="N64" s="11"/>
      <c r="O64" s="12"/>
      <c r="P64" s="11"/>
      <c r="Q64" s="9"/>
      <c r="R64" s="11"/>
      <c r="S64" s="9"/>
      <c r="T64" s="11"/>
      <c r="U64" s="9"/>
      <c r="V64" s="11"/>
      <c r="W64" s="9"/>
      <c r="X64" s="11"/>
      <c r="Y64" s="9"/>
      <c r="Z64" s="11"/>
      <c r="AA64" s="12"/>
      <c r="AB64" s="11"/>
      <c r="AC64" s="9"/>
      <c r="AD64" s="9"/>
      <c r="AE64" s="13">
        <f t="shared" si="4"/>
        <v>0</v>
      </c>
    </row>
    <row r="65" spans="1:31" ht="18" customHeight="1">
      <c r="A65" s="14">
        <v>60</v>
      </c>
      <c r="B65" s="20" t="s">
        <v>88</v>
      </c>
      <c r="C65" s="27" t="s">
        <v>79</v>
      </c>
      <c r="D65" s="11"/>
      <c r="E65" s="12"/>
      <c r="F65" s="11"/>
      <c r="G65" s="12"/>
      <c r="H65" s="11"/>
      <c r="I65" s="12"/>
      <c r="J65" s="11"/>
      <c r="K65" s="9"/>
      <c r="L65" s="11"/>
      <c r="M65" s="12"/>
      <c r="N65" s="11"/>
      <c r="O65" s="12"/>
      <c r="P65" s="11"/>
      <c r="Q65" s="9"/>
      <c r="R65" s="11"/>
      <c r="S65" s="9"/>
      <c r="T65" s="11"/>
      <c r="U65" s="9"/>
      <c r="V65" s="11"/>
      <c r="W65" s="9"/>
      <c r="X65" s="11"/>
      <c r="Y65" s="9"/>
      <c r="Z65" s="11"/>
      <c r="AA65" s="12"/>
      <c r="AB65" s="11"/>
      <c r="AC65" s="9"/>
      <c r="AD65" s="9"/>
      <c r="AE65" s="13">
        <f t="shared" si="4"/>
        <v>0</v>
      </c>
    </row>
    <row r="66" spans="1:31" ht="18" customHeight="1">
      <c r="A66" s="14">
        <v>61</v>
      </c>
      <c r="B66" s="20" t="s">
        <v>42</v>
      </c>
      <c r="C66" s="25" t="s">
        <v>2</v>
      </c>
      <c r="D66" s="11"/>
      <c r="E66" s="12"/>
      <c r="F66" s="11"/>
      <c r="G66" s="12"/>
      <c r="H66" s="11"/>
      <c r="I66" s="12"/>
      <c r="J66" s="11"/>
      <c r="K66" s="9"/>
      <c r="L66" s="11"/>
      <c r="M66" s="12"/>
      <c r="N66" s="11"/>
      <c r="O66" s="12"/>
      <c r="P66" s="11"/>
      <c r="Q66" s="9"/>
      <c r="R66" s="11"/>
      <c r="S66" s="9"/>
      <c r="T66" s="11"/>
      <c r="U66" s="9"/>
      <c r="V66" s="11"/>
      <c r="W66" s="9"/>
      <c r="X66" s="11"/>
      <c r="Y66" s="9"/>
      <c r="Z66" s="11"/>
      <c r="AA66" s="12"/>
      <c r="AB66" s="11"/>
      <c r="AC66" s="9"/>
      <c r="AD66" s="9"/>
      <c r="AE66" s="13">
        <f t="shared" si="4"/>
        <v>0</v>
      </c>
    </row>
    <row r="67" spans="1:31" ht="18" customHeight="1">
      <c r="A67" s="14">
        <v>62</v>
      </c>
      <c r="B67" s="36" t="s">
        <v>90</v>
      </c>
      <c r="C67" s="27" t="s">
        <v>79</v>
      </c>
      <c r="D67" s="11"/>
      <c r="E67" s="12"/>
      <c r="F67" s="11"/>
      <c r="G67" s="12"/>
      <c r="H67" s="11"/>
      <c r="I67" s="12"/>
      <c r="J67" s="11"/>
      <c r="K67" s="9"/>
      <c r="L67" s="11"/>
      <c r="M67" s="12"/>
      <c r="N67" s="11"/>
      <c r="O67" s="12"/>
      <c r="P67" s="11"/>
      <c r="Q67" s="9"/>
      <c r="R67" s="11"/>
      <c r="S67" s="9"/>
      <c r="T67" s="11"/>
      <c r="U67" s="9"/>
      <c r="V67" s="11"/>
      <c r="W67" s="9"/>
      <c r="X67" s="11"/>
      <c r="Y67" s="9"/>
      <c r="Z67" s="11"/>
      <c r="AA67" s="12"/>
      <c r="AB67" s="11"/>
      <c r="AC67" s="9"/>
      <c r="AD67" s="9"/>
      <c r="AE67" s="13">
        <f t="shared" si="4"/>
        <v>0</v>
      </c>
    </row>
    <row r="68" spans="1:31" ht="18" customHeight="1">
      <c r="A68" s="14">
        <v>63</v>
      </c>
      <c r="B68" s="20" t="s">
        <v>87</v>
      </c>
      <c r="C68" s="25" t="s">
        <v>79</v>
      </c>
      <c r="D68" s="11"/>
      <c r="E68" s="12"/>
      <c r="F68" s="11"/>
      <c r="G68" s="12"/>
      <c r="H68" s="11"/>
      <c r="I68" s="12"/>
      <c r="J68" s="11"/>
      <c r="K68" s="9"/>
      <c r="L68" s="11"/>
      <c r="M68" s="12"/>
      <c r="N68" s="11"/>
      <c r="O68" s="12"/>
      <c r="P68" s="11"/>
      <c r="Q68" s="9"/>
      <c r="R68" s="11"/>
      <c r="S68" s="9"/>
      <c r="T68" s="11"/>
      <c r="U68" s="9"/>
      <c r="V68" s="11"/>
      <c r="W68" s="9"/>
      <c r="X68" s="11"/>
      <c r="Y68" s="9"/>
      <c r="Z68" s="11"/>
      <c r="AA68" s="12"/>
      <c r="AB68" s="11"/>
      <c r="AC68" s="9"/>
      <c r="AD68" s="9"/>
      <c r="AE68" s="13">
        <f t="shared" si="4"/>
        <v>0</v>
      </c>
    </row>
    <row r="69" spans="1:31" ht="18" customHeight="1">
      <c r="A69" s="14">
        <v>64</v>
      </c>
      <c r="B69" s="20" t="s">
        <v>70</v>
      </c>
      <c r="C69" s="25" t="s">
        <v>69</v>
      </c>
      <c r="D69" s="11"/>
      <c r="E69" s="12"/>
      <c r="F69" s="11"/>
      <c r="G69" s="12"/>
      <c r="H69" s="11"/>
      <c r="I69" s="12"/>
      <c r="J69" s="11"/>
      <c r="K69" s="9"/>
      <c r="L69" s="11"/>
      <c r="M69" s="12"/>
      <c r="N69" s="11"/>
      <c r="O69" s="12"/>
      <c r="P69" s="11"/>
      <c r="Q69" s="12"/>
      <c r="R69" s="11"/>
      <c r="S69" s="12"/>
      <c r="T69" s="11"/>
      <c r="U69" s="12"/>
      <c r="V69" s="11"/>
      <c r="W69" s="12"/>
      <c r="X69" s="11"/>
      <c r="Y69" s="12"/>
      <c r="Z69" s="11"/>
      <c r="AA69" s="12"/>
      <c r="AB69" s="11"/>
      <c r="AC69" s="12"/>
      <c r="AD69" s="9"/>
      <c r="AE69" s="13">
        <f t="shared" si="4"/>
        <v>0</v>
      </c>
    </row>
    <row r="70" spans="1:31" ht="18" customHeight="1">
      <c r="A70" s="14">
        <v>65</v>
      </c>
      <c r="B70" s="20" t="s">
        <v>105</v>
      </c>
      <c r="C70" s="25" t="s">
        <v>94</v>
      </c>
      <c r="D70" s="11"/>
      <c r="E70" s="9"/>
      <c r="F70" s="11"/>
      <c r="G70" s="12"/>
      <c r="H70" s="11"/>
      <c r="I70" s="12"/>
      <c r="J70" s="11"/>
      <c r="K70" s="9"/>
      <c r="L70" s="11"/>
      <c r="M70" s="12"/>
      <c r="N70" s="11"/>
      <c r="O70" s="12"/>
      <c r="P70" s="11"/>
      <c r="Q70" s="9"/>
      <c r="R70" s="11"/>
      <c r="S70" s="9"/>
      <c r="T70" s="11"/>
      <c r="U70" s="9"/>
      <c r="V70" s="11"/>
      <c r="W70" s="9"/>
      <c r="X70" s="11"/>
      <c r="Y70" s="9"/>
      <c r="Z70" s="11"/>
      <c r="AA70" s="12"/>
      <c r="AB70" s="11"/>
      <c r="AC70" s="9"/>
      <c r="AD70" s="9"/>
      <c r="AE70" s="13">
        <f aca="true" t="shared" si="5" ref="AE70:AE80">E70+G70+I70+K70+M70+O70+Q70+S70+U70+W70+Y70+AA70+AC70</f>
        <v>0</v>
      </c>
    </row>
    <row r="71" spans="1:31" ht="18" customHeight="1">
      <c r="A71" s="14">
        <v>66</v>
      </c>
      <c r="B71" s="32" t="s">
        <v>38</v>
      </c>
      <c r="C71" s="25" t="s">
        <v>37</v>
      </c>
      <c r="D71" s="11"/>
      <c r="E71" s="12"/>
      <c r="F71" s="11"/>
      <c r="G71" s="12"/>
      <c r="H71" s="11"/>
      <c r="I71" s="12"/>
      <c r="J71" s="11"/>
      <c r="K71" s="9"/>
      <c r="L71" s="11"/>
      <c r="M71" s="12"/>
      <c r="N71" s="11"/>
      <c r="O71" s="12"/>
      <c r="P71" s="11"/>
      <c r="Q71" s="9"/>
      <c r="R71" s="11"/>
      <c r="S71" s="9"/>
      <c r="T71" s="11"/>
      <c r="U71" s="9"/>
      <c r="V71" s="11"/>
      <c r="W71" s="9"/>
      <c r="X71" s="11"/>
      <c r="Y71" s="9"/>
      <c r="Z71" s="11"/>
      <c r="AA71" s="12"/>
      <c r="AB71" s="11"/>
      <c r="AC71" s="9"/>
      <c r="AD71" s="9"/>
      <c r="AE71" s="13">
        <f t="shared" si="5"/>
        <v>0</v>
      </c>
    </row>
    <row r="72" spans="1:31" ht="18" customHeight="1">
      <c r="A72" s="14">
        <v>67</v>
      </c>
      <c r="B72" s="20" t="s">
        <v>30</v>
      </c>
      <c r="C72" s="25" t="s">
        <v>15</v>
      </c>
      <c r="D72" s="11"/>
      <c r="E72" s="12"/>
      <c r="F72" s="11"/>
      <c r="G72" s="12"/>
      <c r="H72" s="11"/>
      <c r="I72" s="12"/>
      <c r="J72" s="11"/>
      <c r="K72" s="9"/>
      <c r="L72" s="11"/>
      <c r="M72" s="12"/>
      <c r="N72" s="11"/>
      <c r="O72" s="12"/>
      <c r="P72" s="11"/>
      <c r="Q72" s="12"/>
      <c r="R72" s="11"/>
      <c r="S72" s="12"/>
      <c r="T72" s="11"/>
      <c r="U72" s="12"/>
      <c r="V72" s="11"/>
      <c r="W72" s="12"/>
      <c r="X72" s="11"/>
      <c r="Y72" s="12"/>
      <c r="Z72" s="11"/>
      <c r="AA72" s="12"/>
      <c r="AB72" s="11"/>
      <c r="AC72" s="12"/>
      <c r="AD72" s="9"/>
      <c r="AE72" s="13">
        <f t="shared" si="5"/>
        <v>0</v>
      </c>
    </row>
    <row r="73" spans="1:31" ht="18" customHeight="1">
      <c r="A73" s="14">
        <v>68</v>
      </c>
      <c r="B73" s="20" t="s">
        <v>84</v>
      </c>
      <c r="C73" s="25" t="s">
        <v>79</v>
      </c>
      <c r="D73" s="11"/>
      <c r="E73" s="12"/>
      <c r="F73" s="11"/>
      <c r="G73" s="12"/>
      <c r="H73" s="11"/>
      <c r="I73" s="12"/>
      <c r="J73" s="11"/>
      <c r="K73" s="9"/>
      <c r="L73" s="11"/>
      <c r="M73" s="12"/>
      <c r="N73" s="11"/>
      <c r="O73" s="12"/>
      <c r="P73" s="11"/>
      <c r="Q73" s="9"/>
      <c r="R73" s="11"/>
      <c r="S73" s="9"/>
      <c r="T73" s="11"/>
      <c r="U73" s="9"/>
      <c r="V73" s="11"/>
      <c r="W73" s="9"/>
      <c r="X73" s="11"/>
      <c r="Y73" s="9"/>
      <c r="Z73" s="11"/>
      <c r="AA73" s="12"/>
      <c r="AB73" s="11"/>
      <c r="AC73" s="9"/>
      <c r="AD73" s="9"/>
      <c r="AE73" s="13">
        <f t="shared" si="5"/>
        <v>0</v>
      </c>
    </row>
    <row r="74" spans="1:31" ht="18" customHeight="1">
      <c r="A74" s="14">
        <v>69</v>
      </c>
      <c r="B74" s="20" t="s">
        <v>100</v>
      </c>
      <c r="C74" s="27" t="s">
        <v>94</v>
      </c>
      <c r="D74" s="11"/>
      <c r="E74" s="9"/>
      <c r="F74" s="11"/>
      <c r="G74" s="12"/>
      <c r="H74" s="11"/>
      <c r="I74" s="12"/>
      <c r="J74" s="11"/>
      <c r="K74" s="9"/>
      <c r="L74" s="11"/>
      <c r="M74" s="12"/>
      <c r="N74" s="11"/>
      <c r="O74" s="12"/>
      <c r="P74" s="11"/>
      <c r="Q74" s="9"/>
      <c r="R74" s="11"/>
      <c r="S74" s="9"/>
      <c r="T74" s="11"/>
      <c r="U74" s="9"/>
      <c r="V74" s="11"/>
      <c r="W74" s="9"/>
      <c r="X74" s="11"/>
      <c r="Y74" s="9"/>
      <c r="Z74" s="11"/>
      <c r="AA74" s="12"/>
      <c r="AB74" s="11"/>
      <c r="AC74" s="9"/>
      <c r="AD74" s="9"/>
      <c r="AE74" s="13">
        <f t="shared" si="5"/>
        <v>0</v>
      </c>
    </row>
    <row r="75" spans="1:31" ht="18" customHeight="1">
      <c r="A75" s="14">
        <v>70</v>
      </c>
      <c r="B75" s="20" t="s">
        <v>99</v>
      </c>
      <c r="C75" s="27" t="s">
        <v>94</v>
      </c>
      <c r="D75" s="11"/>
      <c r="E75" s="9"/>
      <c r="F75" s="11"/>
      <c r="G75" s="12"/>
      <c r="H75" s="11"/>
      <c r="I75" s="12"/>
      <c r="J75" s="11"/>
      <c r="K75" s="9"/>
      <c r="L75" s="11"/>
      <c r="M75" s="12"/>
      <c r="N75" s="11"/>
      <c r="O75" s="12"/>
      <c r="P75" s="11"/>
      <c r="Q75" s="9"/>
      <c r="R75" s="11"/>
      <c r="S75" s="9"/>
      <c r="T75" s="11"/>
      <c r="U75" s="9"/>
      <c r="V75" s="11"/>
      <c r="W75" s="9"/>
      <c r="X75" s="11"/>
      <c r="Y75" s="9"/>
      <c r="Z75" s="11"/>
      <c r="AA75" s="12"/>
      <c r="AB75" s="11"/>
      <c r="AC75" s="9"/>
      <c r="AD75" s="9"/>
      <c r="AE75" s="13">
        <f t="shared" si="5"/>
        <v>0</v>
      </c>
    </row>
    <row r="76" spans="1:31" ht="18" customHeight="1">
      <c r="A76" s="14">
        <v>71</v>
      </c>
      <c r="B76" s="24" t="s">
        <v>32</v>
      </c>
      <c r="C76" s="25" t="s">
        <v>15</v>
      </c>
      <c r="D76" s="11"/>
      <c r="E76" s="12"/>
      <c r="F76" s="11"/>
      <c r="G76" s="12"/>
      <c r="H76" s="11"/>
      <c r="I76" s="12"/>
      <c r="J76" s="11"/>
      <c r="K76" s="9"/>
      <c r="L76" s="11"/>
      <c r="M76" s="12"/>
      <c r="N76" s="11"/>
      <c r="O76" s="12"/>
      <c r="P76" s="11"/>
      <c r="Q76" s="9"/>
      <c r="R76" s="11"/>
      <c r="S76" s="9"/>
      <c r="T76" s="11"/>
      <c r="U76" s="9"/>
      <c r="V76" s="11"/>
      <c r="W76" s="9"/>
      <c r="X76" s="11"/>
      <c r="Y76" s="9"/>
      <c r="Z76" s="11"/>
      <c r="AA76" s="12"/>
      <c r="AB76" s="11"/>
      <c r="AC76" s="9"/>
      <c r="AD76" s="9"/>
      <c r="AE76" s="13">
        <f t="shared" si="5"/>
        <v>0</v>
      </c>
    </row>
    <row r="77" spans="1:31" ht="18" customHeight="1">
      <c r="A77" s="14">
        <v>72</v>
      </c>
      <c r="B77" s="20" t="s">
        <v>92</v>
      </c>
      <c r="C77" s="27" t="s">
        <v>69</v>
      </c>
      <c r="D77" s="11"/>
      <c r="E77" s="9"/>
      <c r="F77" s="11"/>
      <c r="G77" s="12"/>
      <c r="H77" s="11"/>
      <c r="I77" s="12"/>
      <c r="J77" s="11"/>
      <c r="K77" s="9"/>
      <c r="L77" s="11"/>
      <c r="M77" s="12"/>
      <c r="N77" s="11"/>
      <c r="O77" s="12"/>
      <c r="P77" s="11"/>
      <c r="Q77" s="9"/>
      <c r="R77" s="11"/>
      <c r="S77" s="9"/>
      <c r="T77" s="11"/>
      <c r="U77" s="9"/>
      <c r="V77" s="11"/>
      <c r="W77" s="9"/>
      <c r="X77" s="11"/>
      <c r="Y77" s="9"/>
      <c r="Z77" s="11"/>
      <c r="AA77" s="12"/>
      <c r="AB77" s="11"/>
      <c r="AC77" s="9"/>
      <c r="AD77" s="9"/>
      <c r="AE77" s="13">
        <f t="shared" si="5"/>
        <v>0</v>
      </c>
    </row>
    <row r="78" spans="1:31" ht="18" customHeight="1">
      <c r="A78" s="14">
        <v>73</v>
      </c>
      <c r="B78" s="20" t="s">
        <v>82</v>
      </c>
      <c r="C78" s="27" t="s">
        <v>79</v>
      </c>
      <c r="D78" s="11"/>
      <c r="E78" s="12"/>
      <c r="F78" s="11"/>
      <c r="G78" s="12"/>
      <c r="H78" s="11"/>
      <c r="I78" s="12"/>
      <c r="J78" s="11"/>
      <c r="K78" s="9"/>
      <c r="L78" s="11"/>
      <c r="M78" s="12"/>
      <c r="N78" s="11"/>
      <c r="O78" s="12"/>
      <c r="P78" s="11"/>
      <c r="Q78" s="9"/>
      <c r="R78" s="11"/>
      <c r="S78" s="9"/>
      <c r="T78" s="11"/>
      <c r="U78" s="9"/>
      <c r="V78" s="11"/>
      <c r="W78" s="9"/>
      <c r="X78" s="11"/>
      <c r="Y78" s="9"/>
      <c r="Z78" s="11"/>
      <c r="AA78" s="12"/>
      <c r="AB78" s="11"/>
      <c r="AC78" s="9"/>
      <c r="AD78" s="9"/>
      <c r="AE78" s="13">
        <f t="shared" si="5"/>
        <v>0</v>
      </c>
    </row>
    <row r="79" spans="1:31" ht="18" customHeight="1">
      <c r="A79" s="14">
        <v>74</v>
      </c>
      <c r="B79" s="20" t="s">
        <v>46</v>
      </c>
      <c r="C79" s="25" t="s">
        <v>2</v>
      </c>
      <c r="D79" s="11"/>
      <c r="E79" s="12"/>
      <c r="F79" s="11"/>
      <c r="G79" s="12"/>
      <c r="H79" s="11"/>
      <c r="I79" s="12"/>
      <c r="J79" s="11"/>
      <c r="K79" s="12"/>
      <c r="L79" s="11"/>
      <c r="M79" s="12"/>
      <c r="N79" s="11"/>
      <c r="O79" s="12"/>
      <c r="P79" s="11"/>
      <c r="Q79" s="12"/>
      <c r="R79" s="11"/>
      <c r="S79" s="12"/>
      <c r="T79" s="11"/>
      <c r="U79" s="12"/>
      <c r="V79" s="11"/>
      <c r="W79" s="12"/>
      <c r="X79" s="11"/>
      <c r="Y79" s="12"/>
      <c r="Z79" s="11"/>
      <c r="AA79" s="12"/>
      <c r="AB79" s="11"/>
      <c r="AC79" s="12"/>
      <c r="AD79" s="9"/>
      <c r="AE79" s="13">
        <f t="shared" si="5"/>
        <v>0</v>
      </c>
    </row>
    <row r="80" spans="1:31" ht="18" customHeight="1">
      <c r="A80" s="14">
        <v>75</v>
      </c>
      <c r="B80" s="20" t="s">
        <v>67</v>
      </c>
      <c r="C80" s="25" t="s">
        <v>61</v>
      </c>
      <c r="D80" s="11"/>
      <c r="E80" s="12"/>
      <c r="F80" s="11"/>
      <c r="G80" s="12"/>
      <c r="H80" s="11"/>
      <c r="I80" s="12"/>
      <c r="J80" s="11"/>
      <c r="K80" s="12"/>
      <c r="L80" s="11"/>
      <c r="M80" s="12"/>
      <c r="N80" s="11"/>
      <c r="O80" s="12"/>
      <c r="P80" s="11"/>
      <c r="Q80" s="12"/>
      <c r="R80" s="11"/>
      <c r="S80" s="12"/>
      <c r="T80" s="11"/>
      <c r="U80" s="12"/>
      <c r="V80" s="11"/>
      <c r="W80" s="12"/>
      <c r="X80" s="11"/>
      <c r="Y80" s="12"/>
      <c r="Z80" s="11"/>
      <c r="AA80" s="12"/>
      <c r="AB80" s="11"/>
      <c r="AC80" s="12"/>
      <c r="AD80" s="9"/>
      <c r="AE80" s="13">
        <f t="shared" si="5"/>
        <v>0</v>
      </c>
    </row>
  </sheetData>
  <mergeCells count="40">
    <mergeCell ref="L5:M5"/>
    <mergeCell ref="AB5:AC5"/>
    <mergeCell ref="V5:W5"/>
    <mergeCell ref="X5:Y5"/>
    <mergeCell ref="Z5:AA5"/>
    <mergeCell ref="AB4:AC4"/>
    <mergeCell ref="P3:Q3"/>
    <mergeCell ref="Z3:AA3"/>
    <mergeCell ref="AB3:AC3"/>
    <mergeCell ref="T3:U3"/>
    <mergeCell ref="V3:W3"/>
    <mergeCell ref="X3:Y3"/>
    <mergeCell ref="Z4:AA4"/>
    <mergeCell ref="N3:O3"/>
    <mergeCell ref="R3:S3"/>
    <mergeCell ref="L3:M3"/>
    <mergeCell ref="F5:G5"/>
    <mergeCell ref="R5:S5"/>
    <mergeCell ref="F4:G4"/>
    <mergeCell ref="L4:M4"/>
    <mergeCell ref="P4:Q4"/>
    <mergeCell ref="H4:I4"/>
    <mergeCell ref="N5:O5"/>
    <mergeCell ref="N4:O4"/>
    <mergeCell ref="V4:W4"/>
    <mergeCell ref="X4:Y4"/>
    <mergeCell ref="T5:U5"/>
    <mergeCell ref="T4:U4"/>
    <mergeCell ref="R4:S4"/>
    <mergeCell ref="P5:Q5"/>
    <mergeCell ref="A3:A5"/>
    <mergeCell ref="J5:K5"/>
    <mergeCell ref="D3:E3"/>
    <mergeCell ref="D5:E5"/>
    <mergeCell ref="J4:K4"/>
    <mergeCell ref="D4:E4"/>
    <mergeCell ref="F3:G3"/>
    <mergeCell ref="H3:I3"/>
    <mergeCell ref="J3:K3"/>
    <mergeCell ref="H5:I5"/>
  </mergeCells>
  <printOptions/>
  <pageMargins left="0.82" right="0.83" top="0.39" bottom="0.5905511811023623" header="0.5118110236220472" footer="0.5118110236220472"/>
  <pageSetup fitToHeight="12" fitToWidth="1" horizontalDpi="300" verticalDpi="300" orientation="landscape" paperSize="9" scale="5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0"/>
  <sheetViews>
    <sheetView zoomScale="50" zoomScaleNormal="50" workbookViewId="0" topLeftCell="A10">
      <selection activeCell="Q45" sqref="Q45"/>
    </sheetView>
  </sheetViews>
  <sheetFormatPr defaultColWidth="11.421875" defaultRowHeight="12.75"/>
  <cols>
    <col min="1" max="1" width="5.140625" style="1" customWidth="1"/>
    <col min="2" max="2" width="30.00390625" style="28" customWidth="1"/>
    <col min="3" max="3" width="16.421875" style="26" customWidth="1"/>
    <col min="4" max="4" width="3.8515625" style="2" customWidth="1"/>
    <col min="5" max="5" width="8.140625" style="1" customWidth="1"/>
    <col min="6" max="6" width="3.8515625" style="2" customWidth="1"/>
    <col min="7" max="7" width="9.8515625" style="1" customWidth="1"/>
    <col min="8" max="8" width="3.8515625" style="2" customWidth="1"/>
    <col min="9" max="9" width="9.00390625" style="1" customWidth="1"/>
    <col min="10" max="10" width="3.8515625" style="2" customWidth="1"/>
    <col min="11" max="11" width="8.140625" style="1" customWidth="1"/>
    <col min="12" max="12" width="3.8515625" style="2" customWidth="1"/>
    <col min="13" max="13" width="8.140625" style="5" customWidth="1"/>
    <col min="14" max="14" width="3.8515625" style="2" customWidth="1"/>
    <col min="15" max="15" width="8.421875" style="5" customWidth="1"/>
    <col min="16" max="16" width="4.421875" style="2" customWidth="1"/>
    <col min="17" max="17" width="11.57421875" style="1" customWidth="1"/>
    <col min="18" max="18" width="3.8515625" style="2" customWidth="1"/>
    <col min="19" max="19" width="9.28125" style="1" customWidth="1"/>
    <col min="20" max="20" width="3.8515625" style="2" customWidth="1"/>
    <col min="21" max="21" width="10.7109375" style="1" customWidth="1"/>
    <col min="22" max="22" width="3.8515625" style="2" customWidth="1"/>
    <col min="23" max="23" width="8.140625" style="1" customWidth="1"/>
    <col min="24" max="24" width="3.8515625" style="2" customWidth="1"/>
    <col min="25" max="25" width="9.8515625" style="1" customWidth="1"/>
    <col min="26" max="26" width="3.8515625" style="2" customWidth="1"/>
    <col min="27" max="27" width="8.140625" style="5" customWidth="1"/>
    <col min="28" max="28" width="3.8515625" style="2" customWidth="1"/>
    <col min="29" max="29" width="9.8515625" style="1" customWidth="1"/>
    <col min="30" max="30" width="7.421875" style="1" customWidth="1"/>
    <col min="31" max="31" width="8.7109375" style="0" customWidth="1"/>
  </cols>
  <sheetData>
    <row r="1" spans="4:26" ht="27.75">
      <c r="D1" s="3"/>
      <c r="L1" s="4"/>
      <c r="M1" s="33" t="s">
        <v>22</v>
      </c>
      <c r="N1" s="4"/>
      <c r="P1" s="3"/>
      <c r="T1" s="3"/>
      <c r="Z1" s="4"/>
    </row>
    <row r="2" ht="15"/>
    <row r="3" spans="1:31" s="18" customFormat="1" ht="15.75">
      <c r="A3" s="38" t="s">
        <v>0</v>
      </c>
      <c r="B3" s="29"/>
      <c r="C3" s="15"/>
      <c r="D3" s="42" t="s">
        <v>15</v>
      </c>
      <c r="E3" s="43"/>
      <c r="F3" s="42" t="s">
        <v>16</v>
      </c>
      <c r="G3" s="43"/>
      <c r="H3" s="46" t="s">
        <v>19</v>
      </c>
      <c r="I3" s="47"/>
      <c r="J3" s="46" t="s">
        <v>17</v>
      </c>
      <c r="K3" s="47"/>
      <c r="L3" s="46" t="s">
        <v>18</v>
      </c>
      <c r="M3" s="47"/>
      <c r="N3" s="46" t="s">
        <v>12</v>
      </c>
      <c r="O3" s="47"/>
      <c r="P3" s="42" t="s">
        <v>9</v>
      </c>
      <c r="Q3" s="43"/>
      <c r="R3" s="42" t="s">
        <v>13</v>
      </c>
      <c r="S3" s="43"/>
      <c r="T3" s="42" t="s">
        <v>2</v>
      </c>
      <c r="U3" s="43"/>
      <c r="V3" s="42" t="s">
        <v>1</v>
      </c>
      <c r="W3" s="43"/>
      <c r="X3" s="42" t="s">
        <v>20</v>
      </c>
      <c r="Y3" s="43"/>
      <c r="Z3" s="46" t="s">
        <v>14</v>
      </c>
      <c r="AA3" s="47"/>
      <c r="AB3" s="42" t="s">
        <v>2</v>
      </c>
      <c r="AC3" s="43"/>
      <c r="AD3" s="6" t="s">
        <v>3</v>
      </c>
      <c r="AE3" s="6" t="s">
        <v>4</v>
      </c>
    </row>
    <row r="4" spans="1:31" s="8" customFormat="1" ht="15.75">
      <c r="A4" s="39"/>
      <c r="B4" s="30" t="s">
        <v>5</v>
      </c>
      <c r="C4" s="16" t="s">
        <v>21</v>
      </c>
      <c r="D4" s="40" t="s">
        <v>91</v>
      </c>
      <c r="E4" s="41"/>
      <c r="F4" s="40" t="s">
        <v>106</v>
      </c>
      <c r="G4" s="41"/>
      <c r="H4" s="40" t="s">
        <v>107</v>
      </c>
      <c r="I4" s="41"/>
      <c r="J4" s="40" t="s">
        <v>108</v>
      </c>
      <c r="K4" s="41"/>
      <c r="L4" s="40" t="s">
        <v>109</v>
      </c>
      <c r="M4" s="41"/>
      <c r="N4" s="40" t="s">
        <v>110</v>
      </c>
      <c r="O4" s="41"/>
      <c r="P4" s="40" t="s">
        <v>10</v>
      </c>
      <c r="Q4" s="41"/>
      <c r="R4" s="40" t="s">
        <v>11</v>
      </c>
      <c r="S4" s="41"/>
      <c r="T4" s="40" t="s">
        <v>10</v>
      </c>
      <c r="U4" s="41"/>
      <c r="V4" s="40" t="s">
        <v>11</v>
      </c>
      <c r="W4" s="41"/>
      <c r="X4" s="40" t="s">
        <v>11</v>
      </c>
      <c r="Y4" s="41"/>
      <c r="Z4" s="40" t="s">
        <v>10</v>
      </c>
      <c r="AA4" s="41"/>
      <c r="AB4" s="40" t="s">
        <v>10</v>
      </c>
      <c r="AC4" s="41"/>
      <c r="AD4" s="7" t="s">
        <v>6</v>
      </c>
      <c r="AE4" s="7" t="s">
        <v>6</v>
      </c>
    </row>
    <row r="5" spans="1:31" s="8" customFormat="1" ht="15.75">
      <c r="A5" s="39"/>
      <c r="B5" s="31"/>
      <c r="C5" s="16"/>
      <c r="D5" s="44">
        <v>39908</v>
      </c>
      <c r="E5" s="45"/>
      <c r="F5" s="40">
        <v>39934</v>
      </c>
      <c r="G5" s="41"/>
      <c r="H5" s="40">
        <v>39950</v>
      </c>
      <c r="I5" s="41"/>
      <c r="J5" s="40">
        <v>39978</v>
      </c>
      <c r="K5" s="41"/>
      <c r="L5" s="40">
        <v>39985</v>
      </c>
      <c r="M5" s="41"/>
      <c r="N5" s="40">
        <v>39999</v>
      </c>
      <c r="O5" s="41"/>
      <c r="P5" s="40">
        <v>40013</v>
      </c>
      <c r="Q5" s="41"/>
      <c r="R5" s="40">
        <v>40027</v>
      </c>
      <c r="S5" s="41"/>
      <c r="T5" s="40">
        <v>40034</v>
      </c>
      <c r="U5" s="41"/>
      <c r="V5" s="40">
        <v>40040</v>
      </c>
      <c r="W5" s="41"/>
      <c r="X5" s="40">
        <v>40048</v>
      </c>
      <c r="Y5" s="41"/>
      <c r="Z5" s="40">
        <v>40069</v>
      </c>
      <c r="AA5" s="41"/>
      <c r="AB5" s="40">
        <v>40090</v>
      </c>
      <c r="AC5" s="41"/>
      <c r="AD5" s="7" t="s">
        <v>7</v>
      </c>
      <c r="AE5" s="7" t="s">
        <v>8</v>
      </c>
    </row>
    <row r="6" spans="1:31" s="8" customFormat="1" ht="18" customHeight="1">
      <c r="A6" s="14">
        <v>1</v>
      </c>
      <c r="B6" s="20" t="s">
        <v>66</v>
      </c>
      <c r="C6" s="27" t="s">
        <v>61</v>
      </c>
      <c r="D6" s="11">
        <v>21</v>
      </c>
      <c r="E6" s="12">
        <f>(D6*1000)/67</f>
        <v>313.43283582089555</v>
      </c>
      <c r="F6" s="11"/>
      <c r="G6" s="12"/>
      <c r="H6" s="11">
        <v>14</v>
      </c>
      <c r="I6" s="12">
        <f aca="true" t="shared" si="0" ref="I6:I20">(H6*1000)/48</f>
        <v>291.6666666666667</v>
      </c>
      <c r="J6" s="11">
        <v>2</v>
      </c>
      <c r="K6" s="9">
        <f>(J6*1000)/42</f>
        <v>47.61904761904762</v>
      </c>
      <c r="L6" s="11">
        <v>17</v>
      </c>
      <c r="M6" s="12">
        <f aca="true" t="shared" si="1" ref="M6:M13">(L6*1000)/52</f>
        <v>326.9230769230769</v>
      </c>
      <c r="N6" s="11">
        <v>4</v>
      </c>
      <c r="O6" s="12">
        <f>(N6*1000)/54</f>
        <v>74.07407407407408</v>
      </c>
      <c r="P6" s="11"/>
      <c r="Q6" s="12"/>
      <c r="R6" s="11"/>
      <c r="S6" s="12"/>
      <c r="T6" s="11"/>
      <c r="U6" s="12"/>
      <c r="V6" s="11"/>
      <c r="W6" s="12"/>
      <c r="X6" s="11"/>
      <c r="Y6" s="12"/>
      <c r="Z6" s="11"/>
      <c r="AA6" s="12"/>
      <c r="AB6" s="11"/>
      <c r="AC6" s="12"/>
      <c r="AD6" s="9">
        <v>5</v>
      </c>
      <c r="AE6" s="13">
        <f aca="true" t="shared" si="2" ref="AE6:AE37">E6+G6+I6+K6+M6+O6+Q6+S6+U6+W6+Y6+AA6+AC6</f>
        <v>1053.7157011037607</v>
      </c>
    </row>
    <row r="7" spans="1:31" s="8" customFormat="1" ht="18" customHeight="1">
      <c r="A7" s="14">
        <v>2</v>
      </c>
      <c r="B7" s="20" t="s">
        <v>93</v>
      </c>
      <c r="C7" s="25" t="s">
        <v>94</v>
      </c>
      <c r="D7" s="11">
        <v>31</v>
      </c>
      <c r="E7" s="12">
        <f>(D7*1000)/67</f>
        <v>462.6865671641791</v>
      </c>
      <c r="F7" s="11">
        <v>1</v>
      </c>
      <c r="G7" s="12">
        <f>(F7*1000)/27</f>
        <v>37.03703703703704</v>
      </c>
      <c r="H7" s="11">
        <v>23</v>
      </c>
      <c r="I7" s="12">
        <f>(H7*1000)/48</f>
        <v>479.1666666666667</v>
      </c>
      <c r="J7" s="11">
        <v>7</v>
      </c>
      <c r="K7" s="9">
        <f>(J7*1000)/42</f>
        <v>166.66666666666666</v>
      </c>
      <c r="L7" s="11">
        <v>2</v>
      </c>
      <c r="M7" s="12">
        <f t="shared" si="1"/>
        <v>38.46153846153846</v>
      </c>
      <c r="N7" s="11"/>
      <c r="O7" s="12"/>
      <c r="P7" s="11"/>
      <c r="Q7" s="9"/>
      <c r="R7" s="11"/>
      <c r="S7" s="9"/>
      <c r="T7" s="11"/>
      <c r="U7" s="9"/>
      <c r="V7" s="11"/>
      <c r="W7" s="9"/>
      <c r="X7" s="11"/>
      <c r="Y7" s="9"/>
      <c r="Z7" s="11"/>
      <c r="AA7" s="12"/>
      <c r="AB7" s="11"/>
      <c r="AC7" s="9"/>
      <c r="AD7" s="9">
        <v>5</v>
      </c>
      <c r="AE7" s="13">
        <f t="shared" si="2"/>
        <v>1184.0184759960882</v>
      </c>
    </row>
    <row r="8" spans="1:31" ht="18" customHeight="1">
      <c r="A8" s="14">
        <v>3</v>
      </c>
      <c r="B8" s="20" t="s">
        <v>43</v>
      </c>
      <c r="C8" s="25" t="s">
        <v>2</v>
      </c>
      <c r="D8" s="11">
        <v>6</v>
      </c>
      <c r="E8" s="12">
        <f>(D8*1000)/67</f>
        <v>89.55223880597015</v>
      </c>
      <c r="F8" s="11">
        <v>7</v>
      </c>
      <c r="G8" s="12">
        <f aca="true" t="shared" si="3" ref="G8:G20">(F8*1000)/27</f>
        <v>259.25925925925924</v>
      </c>
      <c r="H8" s="11">
        <v>24</v>
      </c>
      <c r="I8" s="12">
        <f t="shared" si="0"/>
        <v>500</v>
      </c>
      <c r="J8" s="11"/>
      <c r="K8" s="9"/>
      <c r="L8" s="11">
        <v>9</v>
      </c>
      <c r="M8" s="12">
        <f t="shared" si="1"/>
        <v>173.07692307692307</v>
      </c>
      <c r="N8" s="11">
        <v>19</v>
      </c>
      <c r="O8" s="12">
        <f>(N8*1000)/54</f>
        <v>351.85185185185185</v>
      </c>
      <c r="P8" s="11"/>
      <c r="Q8" s="9"/>
      <c r="R8" s="11"/>
      <c r="S8" s="9"/>
      <c r="T8" s="11"/>
      <c r="U8" s="9"/>
      <c r="V8" s="11"/>
      <c r="W8" s="9"/>
      <c r="X8" s="11"/>
      <c r="Y8" s="9"/>
      <c r="Z8" s="11"/>
      <c r="AA8" s="12"/>
      <c r="AB8" s="11"/>
      <c r="AC8" s="9"/>
      <c r="AD8" s="9">
        <v>5</v>
      </c>
      <c r="AE8" s="13">
        <f t="shared" si="2"/>
        <v>1373.7402729940045</v>
      </c>
    </row>
    <row r="9" spans="1:31" ht="18" customHeight="1">
      <c r="A9" s="14">
        <v>4</v>
      </c>
      <c r="B9" s="20" t="s">
        <v>97</v>
      </c>
      <c r="C9" s="27" t="s">
        <v>94</v>
      </c>
      <c r="D9" s="11"/>
      <c r="E9" s="9"/>
      <c r="F9" s="11">
        <v>1</v>
      </c>
      <c r="G9" s="12">
        <f t="shared" si="3"/>
        <v>37.03703703703704</v>
      </c>
      <c r="H9" s="11">
        <v>16</v>
      </c>
      <c r="I9" s="12">
        <f t="shared" si="0"/>
        <v>333.3333333333333</v>
      </c>
      <c r="J9" s="11">
        <v>1</v>
      </c>
      <c r="K9" s="9">
        <f>(J9*1000)/42</f>
        <v>23.80952380952381</v>
      </c>
      <c r="L9" s="11"/>
      <c r="M9" s="12"/>
      <c r="N9" s="11">
        <v>5</v>
      </c>
      <c r="O9" s="12">
        <f>(N9*1000)/54</f>
        <v>92.5925925925926</v>
      </c>
      <c r="P9" s="11"/>
      <c r="Q9" s="9"/>
      <c r="R9" s="11"/>
      <c r="S9" s="9"/>
      <c r="T9" s="11"/>
      <c r="U9" s="9"/>
      <c r="V9" s="11"/>
      <c r="W9" s="9"/>
      <c r="X9" s="11"/>
      <c r="Y9" s="9"/>
      <c r="Z9" s="11"/>
      <c r="AA9" s="12"/>
      <c r="AB9" s="11"/>
      <c r="AC9" s="9"/>
      <c r="AD9" s="9">
        <v>4</v>
      </c>
      <c r="AE9" s="13">
        <f t="shared" si="2"/>
        <v>486.77248677248673</v>
      </c>
    </row>
    <row r="10" spans="1:31" ht="18" customHeight="1">
      <c r="A10" s="14">
        <v>5</v>
      </c>
      <c r="B10" s="24" t="s">
        <v>76</v>
      </c>
      <c r="C10" s="25" t="s">
        <v>71</v>
      </c>
      <c r="D10" s="11"/>
      <c r="E10" s="12"/>
      <c r="F10" s="11">
        <v>10</v>
      </c>
      <c r="G10" s="12">
        <f>(F10*1000)/27</f>
        <v>370.3703703703704</v>
      </c>
      <c r="H10" s="11">
        <v>11</v>
      </c>
      <c r="I10" s="12">
        <f>(H10*1000)/48</f>
        <v>229.16666666666666</v>
      </c>
      <c r="J10" s="11">
        <v>4</v>
      </c>
      <c r="K10" s="9">
        <f>(J10*1000)/42</f>
        <v>95.23809523809524</v>
      </c>
      <c r="L10" s="11">
        <v>10</v>
      </c>
      <c r="M10" s="12">
        <f t="shared" si="1"/>
        <v>192.30769230769232</v>
      </c>
      <c r="N10" s="11"/>
      <c r="O10" s="12"/>
      <c r="P10" s="11"/>
      <c r="Q10" s="12"/>
      <c r="R10" s="11"/>
      <c r="S10" s="12"/>
      <c r="T10" s="11"/>
      <c r="U10" s="12"/>
      <c r="V10" s="11"/>
      <c r="W10" s="12"/>
      <c r="X10" s="11"/>
      <c r="Y10" s="12"/>
      <c r="Z10" s="11"/>
      <c r="AA10" s="12"/>
      <c r="AB10" s="11"/>
      <c r="AC10" s="12"/>
      <c r="AD10" s="9">
        <v>4</v>
      </c>
      <c r="AE10" s="13">
        <f t="shared" si="2"/>
        <v>887.0828245828247</v>
      </c>
    </row>
    <row r="11" spans="1:31" ht="18" customHeight="1">
      <c r="A11" s="14">
        <v>6</v>
      </c>
      <c r="B11" s="24" t="s">
        <v>64</v>
      </c>
      <c r="C11" s="25" t="s">
        <v>61</v>
      </c>
      <c r="D11" s="11">
        <v>22</v>
      </c>
      <c r="E11" s="12">
        <f aca="true" t="shared" si="4" ref="E11:E19">(D11*1000)/67</f>
        <v>328.35820895522386</v>
      </c>
      <c r="F11" s="11">
        <v>2</v>
      </c>
      <c r="G11" s="12">
        <f>(F11*1000)/27</f>
        <v>74.07407407407408</v>
      </c>
      <c r="H11" s="11"/>
      <c r="I11" s="12"/>
      <c r="J11" s="11">
        <v>13</v>
      </c>
      <c r="K11" s="9">
        <f>(J11*1000)/42</f>
        <v>309.5238095238095</v>
      </c>
      <c r="L11" s="11">
        <v>11</v>
      </c>
      <c r="M11" s="12">
        <f t="shared" si="1"/>
        <v>211.53846153846155</v>
      </c>
      <c r="N11" s="11"/>
      <c r="O11" s="12"/>
      <c r="P11" s="11"/>
      <c r="Q11" s="12"/>
      <c r="R11" s="11"/>
      <c r="S11" s="12"/>
      <c r="T11" s="11"/>
      <c r="U11" s="12"/>
      <c r="V11" s="11"/>
      <c r="W11" s="12"/>
      <c r="X11" s="11"/>
      <c r="Y11" s="12"/>
      <c r="Z11" s="11"/>
      <c r="AA11" s="12"/>
      <c r="AB11" s="11"/>
      <c r="AC11" s="12"/>
      <c r="AD11" s="9">
        <v>4</v>
      </c>
      <c r="AE11" s="13">
        <f t="shared" si="2"/>
        <v>923.4945540915691</v>
      </c>
    </row>
    <row r="12" spans="1:31" s="8" customFormat="1" ht="18" customHeight="1">
      <c r="A12" s="14">
        <v>7</v>
      </c>
      <c r="B12" s="20" t="s">
        <v>78</v>
      </c>
      <c r="C12" s="25" t="s">
        <v>79</v>
      </c>
      <c r="D12" s="11">
        <v>23</v>
      </c>
      <c r="E12" s="12">
        <f t="shared" si="4"/>
        <v>343.2835820895522</v>
      </c>
      <c r="F12" s="11"/>
      <c r="G12" s="12"/>
      <c r="H12" s="11"/>
      <c r="I12" s="12"/>
      <c r="J12" s="11">
        <v>3</v>
      </c>
      <c r="K12" s="9">
        <f>(J12*1000)/42</f>
        <v>71.42857142857143</v>
      </c>
      <c r="L12" s="11">
        <v>26</v>
      </c>
      <c r="M12" s="12">
        <f>(L12*1000)/52</f>
        <v>500</v>
      </c>
      <c r="N12" s="11">
        <v>1</v>
      </c>
      <c r="O12" s="12">
        <f>(N12*1000)/54</f>
        <v>18.51851851851852</v>
      </c>
      <c r="P12" s="11"/>
      <c r="Q12" s="9"/>
      <c r="R12" s="11"/>
      <c r="S12" s="9"/>
      <c r="T12" s="11"/>
      <c r="U12" s="9"/>
      <c r="V12" s="11"/>
      <c r="W12" s="9"/>
      <c r="X12" s="11"/>
      <c r="Y12" s="9"/>
      <c r="Z12" s="11"/>
      <c r="AA12" s="12"/>
      <c r="AB12" s="11"/>
      <c r="AC12" s="9"/>
      <c r="AD12" s="9">
        <v>4</v>
      </c>
      <c r="AE12" s="13">
        <f t="shared" si="2"/>
        <v>933.2306720366421</v>
      </c>
    </row>
    <row r="13" spans="1:31" s="8" customFormat="1" ht="18" customHeight="1">
      <c r="A13" s="14">
        <v>8</v>
      </c>
      <c r="B13" s="20" t="s">
        <v>74</v>
      </c>
      <c r="C13" s="27" t="s">
        <v>71</v>
      </c>
      <c r="D13" s="11">
        <v>7</v>
      </c>
      <c r="E13" s="12">
        <f t="shared" si="4"/>
        <v>104.4776119402985</v>
      </c>
      <c r="F13" s="11">
        <v>10</v>
      </c>
      <c r="G13" s="12">
        <f t="shared" si="3"/>
        <v>370.3703703703704</v>
      </c>
      <c r="H13" s="11">
        <v>5</v>
      </c>
      <c r="I13" s="12">
        <f t="shared" si="0"/>
        <v>104.16666666666667</v>
      </c>
      <c r="J13" s="11"/>
      <c r="K13" s="12"/>
      <c r="L13" s="11">
        <v>23</v>
      </c>
      <c r="M13" s="12">
        <f t="shared" si="1"/>
        <v>442.3076923076923</v>
      </c>
      <c r="N13" s="11"/>
      <c r="O13" s="12"/>
      <c r="P13" s="11"/>
      <c r="Q13" s="12"/>
      <c r="R13" s="11"/>
      <c r="S13" s="12"/>
      <c r="T13" s="11"/>
      <c r="U13" s="12"/>
      <c r="V13" s="11"/>
      <c r="W13" s="12"/>
      <c r="X13" s="11"/>
      <c r="Y13" s="12"/>
      <c r="Z13" s="11"/>
      <c r="AA13" s="12"/>
      <c r="AB13" s="11"/>
      <c r="AC13" s="12"/>
      <c r="AD13" s="9">
        <v>4</v>
      </c>
      <c r="AE13" s="13">
        <f t="shared" si="2"/>
        <v>1021.322341285028</v>
      </c>
    </row>
    <row r="14" spans="1:31" ht="18" customHeight="1">
      <c r="A14" s="14">
        <v>9</v>
      </c>
      <c r="B14" s="24" t="s">
        <v>45</v>
      </c>
      <c r="C14" s="25" t="s">
        <v>2</v>
      </c>
      <c r="D14" s="11">
        <v>4</v>
      </c>
      <c r="E14" s="12">
        <f t="shared" si="4"/>
        <v>59.701492537313435</v>
      </c>
      <c r="F14" s="11"/>
      <c r="G14" s="12"/>
      <c r="H14" s="11">
        <v>22</v>
      </c>
      <c r="I14" s="12">
        <f t="shared" si="0"/>
        <v>458.3333333333333</v>
      </c>
      <c r="J14" s="11"/>
      <c r="K14" s="9"/>
      <c r="L14" s="11">
        <v>13</v>
      </c>
      <c r="M14" s="12">
        <f>(L14*1000)/52</f>
        <v>250</v>
      </c>
      <c r="N14" s="11">
        <v>17</v>
      </c>
      <c r="O14" s="12">
        <f>(N14*1000)/54</f>
        <v>314.81481481481484</v>
      </c>
      <c r="P14" s="11"/>
      <c r="Q14" s="12"/>
      <c r="R14" s="11"/>
      <c r="S14" s="12"/>
      <c r="T14" s="11"/>
      <c r="U14" s="12"/>
      <c r="V14" s="11"/>
      <c r="W14" s="12"/>
      <c r="X14" s="11"/>
      <c r="Y14" s="12"/>
      <c r="Z14" s="11"/>
      <c r="AA14" s="12"/>
      <c r="AB14" s="11"/>
      <c r="AC14" s="12"/>
      <c r="AD14" s="9">
        <v>4</v>
      </c>
      <c r="AE14" s="13">
        <f t="shared" si="2"/>
        <v>1082.8496406854615</v>
      </c>
    </row>
    <row r="15" spans="1:31" ht="18" customHeight="1">
      <c r="A15" s="14">
        <v>10</v>
      </c>
      <c r="B15" s="20" t="s">
        <v>51</v>
      </c>
      <c r="C15" s="25" t="s">
        <v>2</v>
      </c>
      <c r="D15" s="11">
        <v>19</v>
      </c>
      <c r="E15" s="12">
        <f t="shared" si="4"/>
        <v>283.5820895522388</v>
      </c>
      <c r="F15" s="11">
        <v>4</v>
      </c>
      <c r="G15" s="12">
        <f>(F15*1000)/27</f>
        <v>148.14814814814815</v>
      </c>
      <c r="H15" s="11"/>
      <c r="I15" s="12"/>
      <c r="J15" s="11">
        <v>17</v>
      </c>
      <c r="K15" s="9">
        <f>(J15*1000)/42</f>
        <v>404.76190476190476</v>
      </c>
      <c r="L15" s="11"/>
      <c r="M15" s="12"/>
      <c r="N15" s="11">
        <v>15</v>
      </c>
      <c r="O15" s="12">
        <f>(N15*1000)/54</f>
        <v>277.77777777777777</v>
      </c>
      <c r="P15" s="11"/>
      <c r="Q15" s="12"/>
      <c r="R15" s="11"/>
      <c r="S15" s="12"/>
      <c r="T15" s="11"/>
      <c r="U15" s="12"/>
      <c r="V15" s="11"/>
      <c r="W15" s="12"/>
      <c r="X15" s="11"/>
      <c r="Y15" s="12"/>
      <c r="Z15" s="11"/>
      <c r="AA15" s="12"/>
      <c r="AB15" s="11"/>
      <c r="AC15" s="12"/>
      <c r="AD15" s="9">
        <v>4</v>
      </c>
      <c r="AE15" s="13">
        <f t="shared" si="2"/>
        <v>1114.2699202400695</v>
      </c>
    </row>
    <row r="16" spans="1:31" s="8" customFormat="1" ht="18" customHeight="1">
      <c r="A16" s="14">
        <v>11</v>
      </c>
      <c r="B16" s="20" t="s">
        <v>98</v>
      </c>
      <c r="C16" s="27" t="s">
        <v>94</v>
      </c>
      <c r="D16" s="11">
        <v>3</v>
      </c>
      <c r="E16" s="12">
        <f t="shared" si="4"/>
        <v>44.776119402985074</v>
      </c>
      <c r="F16" s="11">
        <v>5</v>
      </c>
      <c r="G16" s="12">
        <f t="shared" si="3"/>
        <v>185.1851851851852</v>
      </c>
      <c r="H16" s="11">
        <v>1</v>
      </c>
      <c r="I16" s="12">
        <f t="shared" si="0"/>
        <v>20.833333333333332</v>
      </c>
      <c r="J16" s="11"/>
      <c r="K16" s="9"/>
      <c r="L16" s="11"/>
      <c r="M16" s="12"/>
      <c r="N16" s="11"/>
      <c r="O16" s="12"/>
      <c r="P16" s="11"/>
      <c r="Q16" s="9"/>
      <c r="R16" s="11"/>
      <c r="S16" s="9"/>
      <c r="T16" s="11"/>
      <c r="U16" s="9"/>
      <c r="V16" s="11"/>
      <c r="W16" s="9"/>
      <c r="X16" s="11"/>
      <c r="Y16" s="9"/>
      <c r="Z16" s="11"/>
      <c r="AA16" s="12"/>
      <c r="AB16" s="11"/>
      <c r="AC16" s="9"/>
      <c r="AD16" s="9">
        <v>3</v>
      </c>
      <c r="AE16" s="13">
        <f t="shared" si="2"/>
        <v>250.7946379215036</v>
      </c>
    </row>
    <row r="17" spans="1:31" ht="18" customHeight="1">
      <c r="A17" s="14">
        <v>12</v>
      </c>
      <c r="B17" s="20" t="s">
        <v>73</v>
      </c>
      <c r="C17" s="25" t="s">
        <v>71</v>
      </c>
      <c r="D17" s="11">
        <v>14</v>
      </c>
      <c r="E17" s="12">
        <f t="shared" si="4"/>
        <v>208.955223880597</v>
      </c>
      <c r="F17" s="11">
        <v>8</v>
      </c>
      <c r="G17" s="12">
        <f t="shared" si="3"/>
        <v>296.2962962962963</v>
      </c>
      <c r="H17" s="11">
        <v>3</v>
      </c>
      <c r="I17" s="12">
        <f t="shared" si="0"/>
        <v>62.5</v>
      </c>
      <c r="J17" s="11"/>
      <c r="K17" s="12"/>
      <c r="L17" s="11"/>
      <c r="M17" s="12"/>
      <c r="N17" s="11"/>
      <c r="O17" s="12"/>
      <c r="P17" s="11"/>
      <c r="Q17" s="12"/>
      <c r="R17" s="11"/>
      <c r="S17" s="12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9">
        <v>3</v>
      </c>
      <c r="AE17" s="13">
        <f t="shared" si="2"/>
        <v>567.7515201768933</v>
      </c>
    </row>
    <row r="18" spans="1:31" ht="18" customHeight="1">
      <c r="A18" s="14">
        <v>13</v>
      </c>
      <c r="B18" s="20" t="s">
        <v>31</v>
      </c>
      <c r="C18" s="25" t="s">
        <v>15</v>
      </c>
      <c r="D18" s="11">
        <v>33</v>
      </c>
      <c r="E18" s="12">
        <f t="shared" si="4"/>
        <v>492.53731343283584</v>
      </c>
      <c r="F18" s="11"/>
      <c r="G18" s="12"/>
      <c r="H18" s="11">
        <v>2</v>
      </c>
      <c r="I18" s="12">
        <f>(H18*1000)/48</f>
        <v>41.666666666666664</v>
      </c>
      <c r="J18" s="11"/>
      <c r="K18" s="9"/>
      <c r="L18" s="11"/>
      <c r="M18" s="12"/>
      <c r="N18" s="11">
        <v>3</v>
      </c>
      <c r="O18" s="12">
        <f>(N18*1000)/54</f>
        <v>55.55555555555556</v>
      </c>
      <c r="P18" s="11"/>
      <c r="Q18" s="9"/>
      <c r="R18" s="11"/>
      <c r="S18" s="9"/>
      <c r="T18" s="11"/>
      <c r="U18" s="9"/>
      <c r="V18" s="11"/>
      <c r="W18" s="9"/>
      <c r="X18" s="11"/>
      <c r="Y18" s="9"/>
      <c r="Z18" s="11"/>
      <c r="AA18" s="12"/>
      <c r="AB18" s="11"/>
      <c r="AC18" s="9"/>
      <c r="AD18" s="9">
        <v>3</v>
      </c>
      <c r="AE18" s="13">
        <f t="shared" si="2"/>
        <v>589.759535655058</v>
      </c>
    </row>
    <row r="19" spans="1:31" ht="18" customHeight="1">
      <c r="A19" s="14">
        <v>14</v>
      </c>
      <c r="B19" s="20" t="s">
        <v>95</v>
      </c>
      <c r="C19" s="27" t="s">
        <v>94</v>
      </c>
      <c r="D19" s="11">
        <v>26</v>
      </c>
      <c r="E19" s="12">
        <f t="shared" si="4"/>
        <v>388.05970149253733</v>
      </c>
      <c r="F19" s="11">
        <v>5</v>
      </c>
      <c r="G19" s="12">
        <f t="shared" si="3"/>
        <v>185.1851851851852</v>
      </c>
      <c r="H19" s="11">
        <v>4</v>
      </c>
      <c r="I19" s="12">
        <f t="shared" si="0"/>
        <v>83.33333333333333</v>
      </c>
      <c r="J19" s="11"/>
      <c r="K19" s="9"/>
      <c r="L19" s="11"/>
      <c r="M19" s="12"/>
      <c r="N19" s="11"/>
      <c r="O19" s="12"/>
      <c r="P19" s="11"/>
      <c r="Q19" s="9"/>
      <c r="R19" s="11"/>
      <c r="S19" s="9"/>
      <c r="T19" s="11"/>
      <c r="U19" s="9"/>
      <c r="V19" s="11"/>
      <c r="W19" s="9"/>
      <c r="X19" s="11"/>
      <c r="Y19" s="9"/>
      <c r="Z19" s="11"/>
      <c r="AA19" s="12"/>
      <c r="AB19" s="11"/>
      <c r="AC19" s="9"/>
      <c r="AD19" s="9">
        <v>3</v>
      </c>
      <c r="AE19" s="13">
        <f t="shared" si="2"/>
        <v>656.5782200110559</v>
      </c>
    </row>
    <row r="20" spans="1:31" ht="18" customHeight="1">
      <c r="A20" s="14">
        <v>15</v>
      </c>
      <c r="B20" s="20" t="s">
        <v>72</v>
      </c>
      <c r="C20" s="25" t="s">
        <v>71</v>
      </c>
      <c r="D20" s="11"/>
      <c r="E20" s="12"/>
      <c r="F20" s="11">
        <v>9</v>
      </c>
      <c r="G20" s="12">
        <f t="shared" si="3"/>
        <v>333.3333333333333</v>
      </c>
      <c r="H20" s="11">
        <v>13</v>
      </c>
      <c r="I20" s="12">
        <f t="shared" si="0"/>
        <v>270.8333333333333</v>
      </c>
      <c r="J20" s="11"/>
      <c r="K20" s="9"/>
      <c r="L20" s="11">
        <v>5</v>
      </c>
      <c r="M20" s="12">
        <f>(L20*1000)/52</f>
        <v>96.15384615384616</v>
      </c>
      <c r="N20" s="11"/>
      <c r="O20" s="12"/>
      <c r="P20" s="11"/>
      <c r="Q20" s="12"/>
      <c r="R20" s="11"/>
      <c r="S20" s="12"/>
      <c r="T20" s="11"/>
      <c r="U20" s="12"/>
      <c r="V20" s="11"/>
      <c r="W20" s="12"/>
      <c r="X20" s="11"/>
      <c r="Y20" s="12"/>
      <c r="Z20" s="11"/>
      <c r="AA20" s="12"/>
      <c r="AB20" s="11"/>
      <c r="AC20" s="12"/>
      <c r="AD20" s="9">
        <v>3</v>
      </c>
      <c r="AE20" s="13">
        <f t="shared" si="2"/>
        <v>700.3205128205128</v>
      </c>
    </row>
    <row r="21" spans="1:31" s="8" customFormat="1" ht="18" customHeight="1">
      <c r="A21" s="14">
        <v>16</v>
      </c>
      <c r="B21" s="20" t="s">
        <v>60</v>
      </c>
      <c r="C21" s="27" t="s">
        <v>61</v>
      </c>
      <c r="D21" s="11"/>
      <c r="E21" s="12"/>
      <c r="F21" s="11"/>
      <c r="G21" s="12"/>
      <c r="H21" s="11"/>
      <c r="I21" s="12"/>
      <c r="J21" s="11">
        <v>20</v>
      </c>
      <c r="K21" s="9">
        <f>(J21*1000)/42</f>
        <v>476.1904761904762</v>
      </c>
      <c r="L21" s="11">
        <v>6</v>
      </c>
      <c r="M21" s="12">
        <f>(L21*1000)/52</f>
        <v>115.38461538461539</v>
      </c>
      <c r="N21" s="11">
        <v>13</v>
      </c>
      <c r="O21" s="12">
        <f>(N21*1000)/54</f>
        <v>240.74074074074073</v>
      </c>
      <c r="P21" s="11"/>
      <c r="Q21" s="12"/>
      <c r="R21" s="11"/>
      <c r="S21" s="12"/>
      <c r="T21" s="11"/>
      <c r="U21" s="12"/>
      <c r="V21" s="11"/>
      <c r="W21" s="12"/>
      <c r="X21" s="11"/>
      <c r="Y21" s="12"/>
      <c r="Z21" s="11"/>
      <c r="AA21" s="12"/>
      <c r="AB21" s="11"/>
      <c r="AC21" s="12"/>
      <c r="AD21" s="9">
        <v>3</v>
      </c>
      <c r="AE21" s="13">
        <f t="shared" si="2"/>
        <v>832.3158323158324</v>
      </c>
    </row>
    <row r="22" spans="1:31" s="8" customFormat="1" ht="18" customHeight="1">
      <c r="A22" s="14">
        <v>17</v>
      </c>
      <c r="B22" s="36" t="s">
        <v>40</v>
      </c>
      <c r="C22" s="25" t="s">
        <v>2</v>
      </c>
      <c r="D22" s="11">
        <v>20</v>
      </c>
      <c r="E22" s="12">
        <f>(D22*1000)/67</f>
        <v>298.5074626865672</v>
      </c>
      <c r="F22" s="11">
        <v>7</v>
      </c>
      <c r="G22" s="12">
        <f>(F22*1000)/27</f>
        <v>259.25925925925924</v>
      </c>
      <c r="H22" s="11"/>
      <c r="I22" s="12"/>
      <c r="J22" s="11"/>
      <c r="K22" s="9"/>
      <c r="L22" s="11"/>
      <c r="M22" s="12"/>
      <c r="N22" s="11">
        <v>24</v>
      </c>
      <c r="O22" s="12">
        <f>(N22*1000)/54</f>
        <v>444.44444444444446</v>
      </c>
      <c r="P22" s="11"/>
      <c r="Q22" s="12"/>
      <c r="R22" s="11"/>
      <c r="S22" s="12"/>
      <c r="T22" s="11"/>
      <c r="U22" s="12"/>
      <c r="V22" s="11"/>
      <c r="W22" s="12"/>
      <c r="X22" s="11"/>
      <c r="Y22" s="12"/>
      <c r="Z22" s="11"/>
      <c r="AA22" s="12"/>
      <c r="AB22" s="11"/>
      <c r="AC22" s="12"/>
      <c r="AD22" s="9">
        <v>3</v>
      </c>
      <c r="AE22" s="13">
        <f t="shared" si="2"/>
        <v>1002.2111663902709</v>
      </c>
    </row>
    <row r="23" spans="1:31" ht="18" customHeight="1">
      <c r="A23" s="14">
        <v>18</v>
      </c>
      <c r="B23" s="19" t="s">
        <v>77</v>
      </c>
      <c r="C23" s="25" t="s">
        <v>71</v>
      </c>
      <c r="D23" s="11"/>
      <c r="E23" s="12"/>
      <c r="F23" s="11">
        <v>8</v>
      </c>
      <c r="G23" s="12">
        <f>(F23*1000)/27</f>
        <v>296.2962962962963</v>
      </c>
      <c r="H23" s="11">
        <v>21</v>
      </c>
      <c r="I23" s="12">
        <f>(H23*1000)/48</f>
        <v>437.5</v>
      </c>
      <c r="J23" s="11"/>
      <c r="K23" s="9"/>
      <c r="L23" s="11">
        <v>24</v>
      </c>
      <c r="M23" s="12">
        <f>(L23*1000)/52</f>
        <v>461.53846153846155</v>
      </c>
      <c r="N23" s="11"/>
      <c r="O23" s="12"/>
      <c r="P23" s="11"/>
      <c r="Q23" s="12"/>
      <c r="R23" s="11"/>
      <c r="S23" s="12"/>
      <c r="T23" s="11"/>
      <c r="U23" s="12"/>
      <c r="V23" s="11"/>
      <c r="W23" s="12"/>
      <c r="X23" s="11"/>
      <c r="Y23" s="12"/>
      <c r="Z23" s="11"/>
      <c r="AA23" s="12"/>
      <c r="AB23" s="11"/>
      <c r="AC23" s="12"/>
      <c r="AD23" s="9">
        <v>3</v>
      </c>
      <c r="AE23" s="13">
        <f t="shared" si="2"/>
        <v>1195.334757834758</v>
      </c>
    </row>
    <row r="24" spans="1:31" ht="18" customHeight="1">
      <c r="A24" s="14">
        <v>19</v>
      </c>
      <c r="B24" s="17" t="s">
        <v>58</v>
      </c>
      <c r="C24" s="25" t="s">
        <v>54</v>
      </c>
      <c r="D24" s="11"/>
      <c r="E24" s="12"/>
      <c r="F24" s="11">
        <v>12</v>
      </c>
      <c r="G24" s="12">
        <f>(F24*1000)/27</f>
        <v>444.44444444444446</v>
      </c>
      <c r="H24" s="11"/>
      <c r="I24" s="12"/>
      <c r="J24" s="11">
        <v>19</v>
      </c>
      <c r="K24" s="9">
        <f>(J24*1000)/42</f>
        <v>452.3809523809524</v>
      </c>
      <c r="L24" s="11">
        <v>20</v>
      </c>
      <c r="M24" s="12">
        <f>(L24*1000)/52</f>
        <v>384.61538461538464</v>
      </c>
      <c r="N24" s="11"/>
      <c r="O24" s="12"/>
      <c r="P24" s="11"/>
      <c r="Q24" s="12"/>
      <c r="R24" s="11"/>
      <c r="S24" s="12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9">
        <v>3</v>
      </c>
      <c r="AE24" s="13">
        <f t="shared" si="2"/>
        <v>1281.4407814407814</v>
      </c>
    </row>
    <row r="25" spans="1:31" ht="18" customHeight="1">
      <c r="A25" s="14">
        <v>20</v>
      </c>
      <c r="B25" s="19" t="s">
        <v>44</v>
      </c>
      <c r="C25" s="25" t="s">
        <v>2</v>
      </c>
      <c r="D25" s="11"/>
      <c r="E25" s="12"/>
      <c r="F25" s="11"/>
      <c r="G25" s="12"/>
      <c r="H25" s="11">
        <v>15</v>
      </c>
      <c r="I25" s="12">
        <f>(H25*1000)/48</f>
        <v>312.5</v>
      </c>
      <c r="J25" s="11"/>
      <c r="K25" s="9"/>
      <c r="L25" s="11">
        <v>3</v>
      </c>
      <c r="M25" s="12">
        <f>(L25*1000)/52</f>
        <v>57.69230769230769</v>
      </c>
      <c r="N25" s="11"/>
      <c r="O25" s="12"/>
      <c r="P25" s="11"/>
      <c r="Q25" s="9"/>
      <c r="R25" s="11"/>
      <c r="S25" s="9"/>
      <c r="T25" s="11"/>
      <c r="U25" s="9"/>
      <c r="V25" s="11"/>
      <c r="W25" s="9"/>
      <c r="X25" s="11"/>
      <c r="Y25" s="9"/>
      <c r="Z25" s="11"/>
      <c r="AA25" s="12"/>
      <c r="AB25" s="11"/>
      <c r="AC25" s="9"/>
      <c r="AD25" s="9">
        <v>2</v>
      </c>
      <c r="AE25" s="13">
        <f t="shared" si="2"/>
        <v>370.1923076923077</v>
      </c>
    </row>
    <row r="26" spans="1:31" ht="18" customHeight="1">
      <c r="A26" s="14">
        <v>21</v>
      </c>
      <c r="B26" s="17" t="s">
        <v>28</v>
      </c>
      <c r="C26" s="25" t="s">
        <v>15</v>
      </c>
      <c r="D26" s="11"/>
      <c r="E26" s="12"/>
      <c r="F26" s="11"/>
      <c r="G26" s="12"/>
      <c r="H26" s="11"/>
      <c r="I26" s="12"/>
      <c r="J26" s="11"/>
      <c r="K26" s="9"/>
      <c r="L26" s="11">
        <v>14</v>
      </c>
      <c r="M26" s="12">
        <f>(L26*1000)/52</f>
        <v>269.2307692307692</v>
      </c>
      <c r="N26" s="11">
        <v>8</v>
      </c>
      <c r="O26" s="12">
        <f>(N26*1000)/54</f>
        <v>148.14814814814815</v>
      </c>
      <c r="P26" s="11"/>
      <c r="Q26" s="9"/>
      <c r="R26" s="11"/>
      <c r="S26" s="9"/>
      <c r="T26" s="11"/>
      <c r="U26" s="9"/>
      <c r="V26" s="11"/>
      <c r="W26" s="9"/>
      <c r="X26" s="11"/>
      <c r="Y26" s="9"/>
      <c r="Z26" s="11"/>
      <c r="AA26" s="12"/>
      <c r="AB26" s="11"/>
      <c r="AC26" s="9"/>
      <c r="AD26" s="9">
        <v>2</v>
      </c>
      <c r="AE26" s="13">
        <f t="shared" si="2"/>
        <v>417.3789173789174</v>
      </c>
    </row>
    <row r="27" spans="1:31" s="8" customFormat="1" ht="18" customHeight="1">
      <c r="A27" s="14">
        <v>22</v>
      </c>
      <c r="B27" s="20" t="s">
        <v>75</v>
      </c>
      <c r="C27" s="27" t="s">
        <v>71</v>
      </c>
      <c r="D27" s="11"/>
      <c r="E27" s="12"/>
      <c r="F27" s="11">
        <v>9</v>
      </c>
      <c r="G27" s="12">
        <f>(F27*1000)/27</f>
        <v>333.3333333333333</v>
      </c>
      <c r="H27" s="11"/>
      <c r="I27" s="12"/>
      <c r="J27" s="11">
        <v>5</v>
      </c>
      <c r="K27" s="9">
        <f>(J27*1000)/42</f>
        <v>119.04761904761905</v>
      </c>
      <c r="L27" s="11"/>
      <c r="M27" s="12"/>
      <c r="N27" s="11"/>
      <c r="O27" s="12"/>
      <c r="P27" s="11"/>
      <c r="Q27" s="12"/>
      <c r="R27" s="11"/>
      <c r="S27" s="12"/>
      <c r="T27" s="11"/>
      <c r="U27" s="12"/>
      <c r="V27" s="11"/>
      <c r="W27" s="12"/>
      <c r="X27" s="11"/>
      <c r="Y27" s="12"/>
      <c r="Z27" s="11"/>
      <c r="AA27" s="12"/>
      <c r="AB27" s="11"/>
      <c r="AC27" s="12"/>
      <c r="AD27" s="9">
        <v>2</v>
      </c>
      <c r="AE27" s="13">
        <f t="shared" si="2"/>
        <v>452.38095238095235</v>
      </c>
    </row>
    <row r="28" spans="1:31" s="8" customFormat="1" ht="18" customHeight="1">
      <c r="A28" s="14">
        <v>23</v>
      </c>
      <c r="B28" s="34" t="s">
        <v>53</v>
      </c>
      <c r="C28" s="25" t="s">
        <v>54</v>
      </c>
      <c r="D28" s="11"/>
      <c r="E28" s="12"/>
      <c r="F28" s="11"/>
      <c r="G28" s="12"/>
      <c r="H28" s="11"/>
      <c r="I28" s="12"/>
      <c r="J28" s="11">
        <v>11</v>
      </c>
      <c r="K28" s="9">
        <f>(J28*1000)/42</f>
        <v>261.9047619047619</v>
      </c>
      <c r="L28" s="11"/>
      <c r="M28" s="12"/>
      <c r="N28" s="11">
        <v>11</v>
      </c>
      <c r="O28" s="12">
        <f>(N28*1000)/54</f>
        <v>203.7037037037037</v>
      </c>
      <c r="P28" s="11"/>
      <c r="Q28" s="12"/>
      <c r="R28" s="11"/>
      <c r="S28" s="12"/>
      <c r="T28" s="11"/>
      <c r="U28" s="12"/>
      <c r="V28" s="11"/>
      <c r="W28" s="12"/>
      <c r="X28" s="11"/>
      <c r="Y28" s="12"/>
      <c r="Z28" s="11"/>
      <c r="AA28" s="12"/>
      <c r="AB28" s="11"/>
      <c r="AC28" s="12"/>
      <c r="AD28" s="9">
        <v>2</v>
      </c>
      <c r="AE28" s="13">
        <f t="shared" si="2"/>
        <v>465.6084656084656</v>
      </c>
    </row>
    <row r="29" spans="1:31" ht="18" customHeight="1">
      <c r="A29" s="14">
        <v>24</v>
      </c>
      <c r="B29" s="17" t="s">
        <v>65</v>
      </c>
      <c r="C29" s="25" t="s">
        <v>61</v>
      </c>
      <c r="D29" s="11">
        <v>1</v>
      </c>
      <c r="E29" s="12">
        <f>(D29*1000)/67</f>
        <v>14.925373134328359</v>
      </c>
      <c r="F29" s="11">
        <v>13</v>
      </c>
      <c r="G29" s="12">
        <f>(F29*1000)/27</f>
        <v>481.48148148148147</v>
      </c>
      <c r="H29" s="11"/>
      <c r="I29" s="12"/>
      <c r="J29" s="11"/>
      <c r="K29" s="9"/>
      <c r="L29" s="11"/>
      <c r="M29" s="12"/>
      <c r="N29" s="11"/>
      <c r="O29" s="12"/>
      <c r="P29" s="11"/>
      <c r="Q29" s="12"/>
      <c r="R29" s="11"/>
      <c r="S29" s="12"/>
      <c r="T29" s="11"/>
      <c r="U29" s="12"/>
      <c r="V29" s="11"/>
      <c r="W29" s="12"/>
      <c r="X29" s="11"/>
      <c r="Y29" s="12"/>
      <c r="Z29" s="11"/>
      <c r="AA29" s="12"/>
      <c r="AB29" s="11"/>
      <c r="AC29" s="12"/>
      <c r="AD29" s="9">
        <v>2</v>
      </c>
      <c r="AE29" s="13">
        <f t="shared" si="2"/>
        <v>496.40685461580983</v>
      </c>
    </row>
    <row r="30" spans="1:31" ht="18" customHeight="1">
      <c r="A30" s="14">
        <v>25</v>
      </c>
      <c r="B30" s="24" t="s">
        <v>86</v>
      </c>
      <c r="C30" s="27" t="s">
        <v>79</v>
      </c>
      <c r="D30" s="11"/>
      <c r="E30" s="12"/>
      <c r="F30" s="11"/>
      <c r="G30" s="12"/>
      <c r="H30" s="11"/>
      <c r="I30" s="12"/>
      <c r="J30" s="11"/>
      <c r="K30" s="9"/>
      <c r="L30" s="11">
        <v>1</v>
      </c>
      <c r="M30" s="12">
        <f>(L30*1000)/52</f>
        <v>19.23076923076923</v>
      </c>
      <c r="N30" s="11">
        <v>27</v>
      </c>
      <c r="O30" s="12">
        <f>(N30*1000)/54</f>
        <v>500</v>
      </c>
      <c r="P30" s="11"/>
      <c r="Q30" s="9"/>
      <c r="R30" s="11"/>
      <c r="S30" s="9"/>
      <c r="T30" s="11"/>
      <c r="U30" s="9"/>
      <c r="V30" s="11"/>
      <c r="W30" s="9"/>
      <c r="X30" s="11"/>
      <c r="Y30" s="9"/>
      <c r="Z30" s="11"/>
      <c r="AA30" s="12"/>
      <c r="AB30" s="11"/>
      <c r="AC30" s="9"/>
      <c r="AD30" s="9">
        <v>2</v>
      </c>
      <c r="AE30" s="13">
        <f t="shared" si="2"/>
        <v>519.2307692307693</v>
      </c>
    </row>
    <row r="31" spans="1:31" ht="18" customHeight="1">
      <c r="A31" s="14">
        <v>26</v>
      </c>
      <c r="B31" s="20" t="s">
        <v>39</v>
      </c>
      <c r="C31" s="25" t="s">
        <v>37</v>
      </c>
      <c r="D31" s="11"/>
      <c r="E31" s="12"/>
      <c r="F31" s="11"/>
      <c r="G31" s="12"/>
      <c r="H31" s="11">
        <v>12</v>
      </c>
      <c r="I31" s="12">
        <f>(H31*1000)/48</f>
        <v>250</v>
      </c>
      <c r="J31" s="11"/>
      <c r="K31" s="9"/>
      <c r="L31" s="11">
        <v>16</v>
      </c>
      <c r="M31" s="12">
        <f>(L31*1000)/52</f>
        <v>307.6923076923077</v>
      </c>
      <c r="N31" s="11"/>
      <c r="O31" s="12"/>
      <c r="P31" s="11"/>
      <c r="Q31" s="12"/>
      <c r="R31" s="11"/>
      <c r="S31" s="12"/>
      <c r="T31" s="11"/>
      <c r="U31" s="12"/>
      <c r="V31" s="11"/>
      <c r="W31" s="12"/>
      <c r="X31" s="11"/>
      <c r="Y31" s="12"/>
      <c r="Z31" s="11"/>
      <c r="AA31" s="12"/>
      <c r="AB31" s="11"/>
      <c r="AC31" s="12"/>
      <c r="AD31" s="9">
        <v>2</v>
      </c>
      <c r="AE31" s="13">
        <f t="shared" si="2"/>
        <v>557.6923076923076</v>
      </c>
    </row>
    <row r="32" spans="1:31" ht="18" customHeight="1">
      <c r="A32" s="14">
        <v>27</v>
      </c>
      <c r="B32" s="20" t="s">
        <v>47</v>
      </c>
      <c r="C32" s="25" t="s">
        <v>2</v>
      </c>
      <c r="D32" s="11">
        <v>10</v>
      </c>
      <c r="E32" s="12">
        <f>(D32*1000)/67</f>
        <v>149.2537313432836</v>
      </c>
      <c r="F32" s="11"/>
      <c r="G32" s="12"/>
      <c r="H32" s="11"/>
      <c r="I32" s="12"/>
      <c r="J32" s="11"/>
      <c r="K32" s="9"/>
      <c r="L32" s="11"/>
      <c r="M32" s="12"/>
      <c r="N32" s="11">
        <v>25</v>
      </c>
      <c r="O32" s="12">
        <f>(N32*1000)/54</f>
        <v>462.962962962963</v>
      </c>
      <c r="P32" s="11"/>
      <c r="Q32" s="9"/>
      <c r="R32" s="11"/>
      <c r="S32" s="9"/>
      <c r="T32" s="11"/>
      <c r="U32" s="9"/>
      <c r="V32" s="11"/>
      <c r="W32" s="9"/>
      <c r="X32" s="11"/>
      <c r="Y32" s="9"/>
      <c r="Z32" s="11"/>
      <c r="AA32" s="12"/>
      <c r="AB32" s="11"/>
      <c r="AC32" s="9"/>
      <c r="AD32" s="9">
        <v>2</v>
      </c>
      <c r="AE32" s="13">
        <f t="shared" si="2"/>
        <v>612.2166943062466</v>
      </c>
    </row>
    <row r="33" spans="1:31" s="8" customFormat="1" ht="18" customHeight="1">
      <c r="A33" s="14">
        <v>28</v>
      </c>
      <c r="B33" s="20" t="s">
        <v>63</v>
      </c>
      <c r="C33" s="27" t="s">
        <v>61</v>
      </c>
      <c r="D33" s="11"/>
      <c r="E33" s="12"/>
      <c r="F33" s="11">
        <v>13</v>
      </c>
      <c r="G33" s="12">
        <f>(F33*1000)/27</f>
        <v>481.48148148148147</v>
      </c>
      <c r="H33" s="11"/>
      <c r="I33" s="12"/>
      <c r="J33" s="11"/>
      <c r="K33" s="9"/>
      <c r="L33" s="11">
        <v>7</v>
      </c>
      <c r="M33" s="12">
        <f>(L33*1000)/52</f>
        <v>134.6153846153846</v>
      </c>
      <c r="N33" s="11"/>
      <c r="O33" s="12"/>
      <c r="P33" s="11"/>
      <c r="Q33" s="12"/>
      <c r="R33" s="11"/>
      <c r="S33" s="12"/>
      <c r="T33" s="11"/>
      <c r="U33" s="12"/>
      <c r="V33" s="11"/>
      <c r="W33" s="12"/>
      <c r="X33" s="11"/>
      <c r="Y33" s="12"/>
      <c r="Z33" s="11"/>
      <c r="AA33" s="12"/>
      <c r="AB33" s="11"/>
      <c r="AC33" s="12"/>
      <c r="AD33" s="9">
        <v>2</v>
      </c>
      <c r="AE33" s="13">
        <f t="shared" si="2"/>
        <v>616.096866096866</v>
      </c>
    </row>
    <row r="34" spans="1:31" s="8" customFormat="1" ht="18" customHeight="1">
      <c r="A34" s="14">
        <v>29</v>
      </c>
      <c r="B34" s="20" t="s">
        <v>85</v>
      </c>
      <c r="C34" s="25" t="s">
        <v>79</v>
      </c>
      <c r="D34" s="11"/>
      <c r="E34" s="12"/>
      <c r="F34" s="11"/>
      <c r="G34" s="12"/>
      <c r="H34" s="11">
        <v>10</v>
      </c>
      <c r="I34" s="12">
        <f>(H34*1000)/48</f>
        <v>208.33333333333334</v>
      </c>
      <c r="J34" s="11">
        <v>18</v>
      </c>
      <c r="K34" s="9">
        <f>(J34*1000)/42</f>
        <v>428.57142857142856</v>
      </c>
      <c r="L34" s="11"/>
      <c r="M34" s="12"/>
      <c r="N34" s="11"/>
      <c r="O34" s="12"/>
      <c r="P34" s="11"/>
      <c r="Q34" s="9"/>
      <c r="R34" s="11"/>
      <c r="S34" s="9"/>
      <c r="T34" s="11"/>
      <c r="U34" s="9"/>
      <c r="V34" s="11"/>
      <c r="W34" s="9"/>
      <c r="X34" s="11"/>
      <c r="Y34" s="9"/>
      <c r="Z34" s="11"/>
      <c r="AA34" s="12"/>
      <c r="AB34" s="11"/>
      <c r="AC34" s="9"/>
      <c r="AD34" s="9">
        <v>2</v>
      </c>
      <c r="AE34" s="13">
        <f t="shared" si="2"/>
        <v>636.9047619047619</v>
      </c>
    </row>
    <row r="35" spans="1:31" s="8" customFormat="1" ht="18" customHeight="1">
      <c r="A35" s="14">
        <v>30</v>
      </c>
      <c r="B35" s="20" t="s">
        <v>59</v>
      </c>
      <c r="C35" s="25" t="s">
        <v>54</v>
      </c>
      <c r="D35" s="11"/>
      <c r="E35" s="12"/>
      <c r="F35" s="11">
        <v>12</v>
      </c>
      <c r="G35" s="12">
        <f>(F35*1000)/27</f>
        <v>444.44444444444446</v>
      </c>
      <c r="H35" s="11"/>
      <c r="I35" s="12"/>
      <c r="J35" s="11"/>
      <c r="K35" s="9"/>
      <c r="L35" s="11">
        <v>12</v>
      </c>
      <c r="M35" s="12">
        <f>(L35*1000)/52</f>
        <v>230.76923076923077</v>
      </c>
      <c r="N35" s="11"/>
      <c r="O35" s="12"/>
      <c r="P35" s="11"/>
      <c r="Q35" s="12"/>
      <c r="R35" s="11"/>
      <c r="S35" s="12"/>
      <c r="T35" s="11"/>
      <c r="U35" s="12"/>
      <c r="V35" s="11"/>
      <c r="W35" s="12"/>
      <c r="X35" s="11"/>
      <c r="Y35" s="12"/>
      <c r="Z35" s="11"/>
      <c r="AA35" s="12"/>
      <c r="AB35" s="11"/>
      <c r="AC35" s="12"/>
      <c r="AD35" s="9">
        <v>2</v>
      </c>
      <c r="AE35" s="13">
        <f t="shared" si="2"/>
        <v>675.2136752136753</v>
      </c>
    </row>
    <row r="36" spans="1:31" s="8" customFormat="1" ht="18" customHeight="1">
      <c r="A36" s="14">
        <v>31</v>
      </c>
      <c r="B36" s="24" t="s">
        <v>23</v>
      </c>
      <c r="C36" s="25" t="s">
        <v>15</v>
      </c>
      <c r="D36" s="11"/>
      <c r="E36" s="12"/>
      <c r="F36" s="11"/>
      <c r="G36" s="12"/>
      <c r="H36" s="11">
        <v>20</v>
      </c>
      <c r="I36" s="12">
        <f>(H36*1000)/48</f>
        <v>416.6666666666667</v>
      </c>
      <c r="J36" s="11"/>
      <c r="K36" s="9"/>
      <c r="L36" s="11">
        <v>15</v>
      </c>
      <c r="M36" s="12">
        <f>(L36*1000)/52</f>
        <v>288.46153846153845</v>
      </c>
      <c r="N36" s="11"/>
      <c r="O36" s="12"/>
      <c r="P36" s="11"/>
      <c r="Q36" s="12"/>
      <c r="R36" s="11"/>
      <c r="S36" s="12"/>
      <c r="T36" s="11"/>
      <c r="U36" s="12"/>
      <c r="V36" s="11"/>
      <c r="W36" s="12"/>
      <c r="X36" s="11"/>
      <c r="Y36" s="12"/>
      <c r="Z36" s="11"/>
      <c r="AA36" s="12"/>
      <c r="AB36" s="11"/>
      <c r="AC36" s="12"/>
      <c r="AD36" s="9">
        <v>2</v>
      </c>
      <c r="AE36" s="13">
        <f t="shared" si="2"/>
        <v>705.1282051282051</v>
      </c>
    </row>
    <row r="37" spans="1:31" s="8" customFormat="1" ht="18" customHeight="1">
      <c r="A37" s="14">
        <v>32</v>
      </c>
      <c r="B37" s="24" t="s">
        <v>34</v>
      </c>
      <c r="C37" s="25" t="s">
        <v>15</v>
      </c>
      <c r="D37" s="11"/>
      <c r="E37" s="12"/>
      <c r="F37" s="11"/>
      <c r="G37" s="12"/>
      <c r="H37" s="11"/>
      <c r="I37" s="12"/>
      <c r="J37" s="11"/>
      <c r="K37" s="9"/>
      <c r="L37" s="11">
        <v>22</v>
      </c>
      <c r="M37" s="12">
        <f>(L37*1000)/52</f>
        <v>423.0769230769231</v>
      </c>
      <c r="N37" s="11">
        <v>16</v>
      </c>
      <c r="O37" s="12">
        <f>(N37*1000)/54</f>
        <v>296.2962962962963</v>
      </c>
      <c r="P37" s="11"/>
      <c r="Q37" s="9"/>
      <c r="R37" s="11"/>
      <c r="S37" s="9"/>
      <c r="T37" s="11"/>
      <c r="U37" s="9"/>
      <c r="V37" s="11"/>
      <c r="W37" s="9"/>
      <c r="X37" s="11"/>
      <c r="Y37" s="9"/>
      <c r="Z37" s="11"/>
      <c r="AA37" s="12"/>
      <c r="AB37" s="11"/>
      <c r="AC37" s="9"/>
      <c r="AD37" s="9">
        <v>2</v>
      </c>
      <c r="AE37" s="13">
        <f t="shared" si="2"/>
        <v>719.3732193732194</v>
      </c>
    </row>
    <row r="38" spans="1:31" s="8" customFormat="1" ht="18" customHeight="1">
      <c r="A38" s="14">
        <v>33</v>
      </c>
      <c r="B38" s="17" t="s">
        <v>33</v>
      </c>
      <c r="C38" s="25" t="s">
        <v>15</v>
      </c>
      <c r="D38" s="11"/>
      <c r="E38" s="12"/>
      <c r="F38" s="10"/>
      <c r="G38" s="12"/>
      <c r="H38" s="11"/>
      <c r="I38" s="12"/>
      <c r="J38" s="10"/>
      <c r="K38" s="9"/>
      <c r="L38" s="11">
        <v>21</v>
      </c>
      <c r="M38" s="12">
        <f>(L38*1000)/52</f>
        <v>403.84615384615387</v>
      </c>
      <c r="N38" s="11">
        <v>23</v>
      </c>
      <c r="O38" s="12">
        <f>(N38*1000)/54</f>
        <v>425.9259259259259</v>
      </c>
      <c r="P38" s="11"/>
      <c r="Q38" s="12"/>
      <c r="R38" s="11"/>
      <c r="S38" s="12"/>
      <c r="T38" s="11"/>
      <c r="U38" s="12"/>
      <c r="V38" s="11"/>
      <c r="W38" s="12"/>
      <c r="X38" s="11"/>
      <c r="Y38" s="12"/>
      <c r="Z38" s="11"/>
      <c r="AA38" s="12"/>
      <c r="AB38" s="11"/>
      <c r="AC38" s="12"/>
      <c r="AD38" s="9">
        <v>2</v>
      </c>
      <c r="AE38" s="13">
        <f aca="true" t="shared" si="5" ref="AE38:AE69">E38+G38+I38+K38+M38+O38+Q38+S38+U38+W38+Y38+AA38+AC38</f>
        <v>829.7720797720798</v>
      </c>
    </row>
    <row r="39" spans="1:31" s="8" customFormat="1" ht="18" customHeight="1">
      <c r="A39" s="14">
        <v>34</v>
      </c>
      <c r="B39" s="20" t="s">
        <v>83</v>
      </c>
      <c r="C39" s="27" t="s">
        <v>79</v>
      </c>
      <c r="D39" s="11"/>
      <c r="E39" s="12"/>
      <c r="F39" s="11"/>
      <c r="G39" s="12"/>
      <c r="H39" s="11"/>
      <c r="I39" s="12"/>
      <c r="J39" s="11">
        <v>21</v>
      </c>
      <c r="K39" s="9">
        <f>(J39*1000)/42</f>
        <v>500</v>
      </c>
      <c r="L39" s="11"/>
      <c r="M39" s="12"/>
      <c r="N39" s="11">
        <v>22</v>
      </c>
      <c r="O39" s="12">
        <f>(N39*1000)/54</f>
        <v>407.4074074074074</v>
      </c>
      <c r="P39" s="11"/>
      <c r="Q39" s="9"/>
      <c r="R39" s="11"/>
      <c r="S39" s="9"/>
      <c r="T39" s="11"/>
      <c r="U39" s="9"/>
      <c r="V39" s="11"/>
      <c r="W39" s="9"/>
      <c r="X39" s="11"/>
      <c r="Y39" s="9"/>
      <c r="Z39" s="11"/>
      <c r="AA39" s="12"/>
      <c r="AB39" s="11"/>
      <c r="AC39" s="9"/>
      <c r="AD39" s="9">
        <v>2</v>
      </c>
      <c r="AE39" s="13">
        <f t="shared" si="5"/>
        <v>907.4074074074074</v>
      </c>
    </row>
    <row r="40" spans="1:31" s="8" customFormat="1" ht="18" customHeight="1">
      <c r="A40" s="14">
        <v>35</v>
      </c>
      <c r="B40" s="17" t="s">
        <v>55</v>
      </c>
      <c r="C40" s="25" t="s">
        <v>54</v>
      </c>
      <c r="D40" s="11">
        <v>2</v>
      </c>
      <c r="E40" s="12">
        <f>(D40*1000)/67</f>
        <v>29.850746268656717</v>
      </c>
      <c r="F40" s="11"/>
      <c r="G40" s="12"/>
      <c r="H40" s="11"/>
      <c r="I40" s="12"/>
      <c r="J40" s="11"/>
      <c r="K40" s="9"/>
      <c r="L40" s="11"/>
      <c r="M40" s="12"/>
      <c r="N40" s="11"/>
      <c r="O40" s="12"/>
      <c r="P40" s="11"/>
      <c r="Q40" s="12"/>
      <c r="R40" s="11"/>
      <c r="S40" s="12"/>
      <c r="T40" s="11"/>
      <c r="U40" s="12"/>
      <c r="V40" s="11"/>
      <c r="W40" s="12"/>
      <c r="X40" s="11"/>
      <c r="Y40" s="12"/>
      <c r="Z40" s="11"/>
      <c r="AA40" s="12"/>
      <c r="AB40" s="11"/>
      <c r="AC40" s="12"/>
      <c r="AD40" s="9">
        <v>1</v>
      </c>
      <c r="AE40" s="13">
        <f t="shared" si="5"/>
        <v>29.850746268656717</v>
      </c>
    </row>
    <row r="41" spans="1:31" s="8" customFormat="1" ht="18" customHeight="1">
      <c r="A41" s="14">
        <v>36</v>
      </c>
      <c r="B41" s="20" t="s">
        <v>56</v>
      </c>
      <c r="C41" s="25" t="s">
        <v>54</v>
      </c>
      <c r="D41" s="11"/>
      <c r="E41" s="12"/>
      <c r="F41" s="11"/>
      <c r="G41" s="12"/>
      <c r="H41" s="11"/>
      <c r="I41" s="12"/>
      <c r="J41" s="11"/>
      <c r="K41" s="9"/>
      <c r="L41" s="11">
        <v>4</v>
      </c>
      <c r="M41" s="12">
        <f>(L41*1000)/52</f>
        <v>76.92307692307692</v>
      </c>
      <c r="N41" s="11"/>
      <c r="O41" s="12"/>
      <c r="P41" s="11"/>
      <c r="Q41" s="12"/>
      <c r="R41" s="11"/>
      <c r="S41" s="12"/>
      <c r="T41" s="11"/>
      <c r="U41" s="12"/>
      <c r="V41" s="11"/>
      <c r="W41" s="12"/>
      <c r="X41" s="11"/>
      <c r="Y41" s="12"/>
      <c r="Z41" s="11"/>
      <c r="AA41" s="12"/>
      <c r="AB41" s="11"/>
      <c r="AC41" s="12"/>
      <c r="AD41" s="9">
        <v>1</v>
      </c>
      <c r="AE41" s="13">
        <f t="shared" si="5"/>
        <v>76.92307692307692</v>
      </c>
    </row>
    <row r="42" spans="1:31" s="8" customFormat="1" ht="18" customHeight="1">
      <c r="A42" s="14">
        <v>37</v>
      </c>
      <c r="B42" s="32" t="s">
        <v>35</v>
      </c>
      <c r="C42" s="25" t="s">
        <v>15</v>
      </c>
      <c r="D42" s="11"/>
      <c r="E42" s="12"/>
      <c r="F42" s="11"/>
      <c r="G42" s="12"/>
      <c r="H42" s="11">
        <v>6</v>
      </c>
      <c r="I42" s="12">
        <f>(H42*1000)/48</f>
        <v>125</v>
      </c>
      <c r="J42" s="11"/>
      <c r="K42" s="9"/>
      <c r="L42" s="11"/>
      <c r="M42" s="12"/>
      <c r="N42" s="11"/>
      <c r="O42" s="12"/>
      <c r="P42" s="11"/>
      <c r="Q42" s="9"/>
      <c r="R42" s="11"/>
      <c r="S42" s="9"/>
      <c r="T42" s="11"/>
      <c r="U42" s="9"/>
      <c r="V42" s="11"/>
      <c r="W42" s="9"/>
      <c r="X42" s="11"/>
      <c r="Y42" s="9"/>
      <c r="Z42" s="11"/>
      <c r="AA42" s="12"/>
      <c r="AB42" s="11"/>
      <c r="AC42" s="9"/>
      <c r="AD42" s="9">
        <v>1</v>
      </c>
      <c r="AE42" s="13">
        <f t="shared" si="5"/>
        <v>125</v>
      </c>
    </row>
    <row r="43" spans="1:31" s="8" customFormat="1" ht="18" customHeight="1">
      <c r="A43" s="14">
        <v>38</v>
      </c>
      <c r="B43" s="20" t="s">
        <v>80</v>
      </c>
      <c r="C43" s="25" t="s">
        <v>79</v>
      </c>
      <c r="D43" s="11"/>
      <c r="E43" s="12"/>
      <c r="F43" s="11"/>
      <c r="G43" s="12"/>
      <c r="H43" s="11"/>
      <c r="I43" s="12"/>
      <c r="J43" s="11">
        <v>6</v>
      </c>
      <c r="K43" s="9">
        <f>(J43*1000)/42</f>
        <v>142.85714285714286</v>
      </c>
      <c r="L43" s="11"/>
      <c r="M43" s="12"/>
      <c r="N43" s="11"/>
      <c r="O43" s="12"/>
      <c r="P43" s="11"/>
      <c r="Q43" s="9"/>
      <c r="R43" s="11"/>
      <c r="S43" s="9"/>
      <c r="T43" s="11"/>
      <c r="U43" s="9"/>
      <c r="V43" s="11"/>
      <c r="W43" s="9"/>
      <c r="X43" s="11"/>
      <c r="Y43" s="9"/>
      <c r="Z43" s="11"/>
      <c r="AA43" s="12"/>
      <c r="AB43" s="11"/>
      <c r="AC43" s="9"/>
      <c r="AD43" s="9">
        <v>1</v>
      </c>
      <c r="AE43" s="13">
        <f t="shared" si="5"/>
        <v>142.85714285714286</v>
      </c>
    </row>
    <row r="44" spans="1:31" s="8" customFormat="1" ht="18" customHeight="1">
      <c r="A44" s="14">
        <v>39</v>
      </c>
      <c r="B44" s="24" t="s">
        <v>48</v>
      </c>
      <c r="C44" s="25" t="s">
        <v>2</v>
      </c>
      <c r="D44" s="11"/>
      <c r="E44" s="12"/>
      <c r="F44" s="11"/>
      <c r="G44" s="9"/>
      <c r="H44" s="11">
        <v>7</v>
      </c>
      <c r="I44" s="12">
        <f>(H44*1000)/48</f>
        <v>145.83333333333334</v>
      </c>
      <c r="J44" s="11"/>
      <c r="K44" s="9"/>
      <c r="L44" s="11"/>
      <c r="M44" s="12"/>
      <c r="N44" s="11"/>
      <c r="O44" s="12"/>
      <c r="P44" s="11"/>
      <c r="Q44" s="9"/>
      <c r="R44" s="11"/>
      <c r="S44" s="9"/>
      <c r="T44" s="11"/>
      <c r="U44" s="9"/>
      <c r="V44" s="11"/>
      <c r="W44" s="9"/>
      <c r="X44" s="11"/>
      <c r="Y44" s="9"/>
      <c r="Z44" s="11"/>
      <c r="AA44" s="12"/>
      <c r="AB44" s="11"/>
      <c r="AC44" s="9"/>
      <c r="AD44" s="9">
        <v>1</v>
      </c>
      <c r="AE44" s="13">
        <f t="shared" si="5"/>
        <v>145.83333333333334</v>
      </c>
    </row>
    <row r="45" spans="1:31" s="8" customFormat="1" ht="18" customHeight="1">
      <c r="A45" s="14">
        <v>40</v>
      </c>
      <c r="B45" s="20" t="s">
        <v>50</v>
      </c>
      <c r="C45" s="25" t="s">
        <v>2</v>
      </c>
      <c r="D45" s="11"/>
      <c r="E45" s="12"/>
      <c r="F45" s="11">
        <v>4</v>
      </c>
      <c r="G45" s="12">
        <f>(F45*1000)/27</f>
        <v>148.14814814814815</v>
      </c>
      <c r="H45" s="11"/>
      <c r="I45" s="12"/>
      <c r="J45" s="11"/>
      <c r="K45" s="9"/>
      <c r="L45" s="11"/>
      <c r="M45" s="12"/>
      <c r="N45" s="11"/>
      <c r="O45" s="12"/>
      <c r="P45" s="11"/>
      <c r="Q45" s="9"/>
      <c r="R45" s="11"/>
      <c r="S45" s="9"/>
      <c r="T45" s="11"/>
      <c r="U45" s="9"/>
      <c r="V45" s="11"/>
      <c r="W45" s="9"/>
      <c r="X45" s="11"/>
      <c r="Y45" s="9"/>
      <c r="Z45" s="11"/>
      <c r="AA45" s="12"/>
      <c r="AB45" s="11"/>
      <c r="AC45" s="9"/>
      <c r="AD45" s="9">
        <v>1</v>
      </c>
      <c r="AE45" s="13">
        <f t="shared" si="5"/>
        <v>148.14814814814815</v>
      </c>
    </row>
    <row r="46" spans="1:31" s="8" customFormat="1" ht="18" customHeight="1">
      <c r="A46" s="14">
        <v>41</v>
      </c>
      <c r="B46" s="20" t="s">
        <v>36</v>
      </c>
      <c r="C46" s="25" t="s">
        <v>37</v>
      </c>
      <c r="D46" s="11"/>
      <c r="E46" s="12"/>
      <c r="F46" s="11"/>
      <c r="G46" s="12"/>
      <c r="H46" s="11"/>
      <c r="I46" s="12"/>
      <c r="J46" s="11"/>
      <c r="K46" s="9"/>
      <c r="L46" s="11">
        <v>8</v>
      </c>
      <c r="M46" s="12">
        <f>(L46*1000)/52</f>
        <v>153.84615384615384</v>
      </c>
      <c r="N46" s="11"/>
      <c r="O46" s="12"/>
      <c r="P46" s="11"/>
      <c r="Q46" s="9"/>
      <c r="R46" s="11"/>
      <c r="S46" s="9"/>
      <c r="T46" s="11"/>
      <c r="U46" s="9"/>
      <c r="V46" s="11"/>
      <c r="W46" s="9"/>
      <c r="X46" s="11"/>
      <c r="Y46" s="9"/>
      <c r="Z46" s="11"/>
      <c r="AA46" s="12"/>
      <c r="AB46" s="11"/>
      <c r="AC46" s="9"/>
      <c r="AD46" s="9">
        <v>1</v>
      </c>
      <c r="AE46" s="13">
        <f t="shared" si="5"/>
        <v>153.84615384615384</v>
      </c>
    </row>
    <row r="47" spans="1:31" s="8" customFormat="1" ht="18" customHeight="1">
      <c r="A47" s="14">
        <v>42</v>
      </c>
      <c r="B47" s="20" t="s">
        <v>104</v>
      </c>
      <c r="C47" s="25" t="s">
        <v>94</v>
      </c>
      <c r="D47" s="11"/>
      <c r="E47" s="9"/>
      <c r="F47" s="11"/>
      <c r="G47" s="12"/>
      <c r="H47" s="11">
        <v>8</v>
      </c>
      <c r="I47" s="12">
        <f>(H47*1000)/48</f>
        <v>166.66666666666666</v>
      </c>
      <c r="J47" s="11"/>
      <c r="K47" s="9"/>
      <c r="L47" s="11"/>
      <c r="M47" s="12"/>
      <c r="N47" s="11"/>
      <c r="O47" s="12"/>
      <c r="P47" s="11"/>
      <c r="Q47" s="9"/>
      <c r="R47" s="11"/>
      <c r="S47" s="9"/>
      <c r="T47" s="11"/>
      <c r="U47" s="9"/>
      <c r="V47" s="11"/>
      <c r="W47" s="9"/>
      <c r="X47" s="11"/>
      <c r="Y47" s="9"/>
      <c r="Z47" s="11"/>
      <c r="AA47" s="12"/>
      <c r="AB47" s="11"/>
      <c r="AC47" s="9"/>
      <c r="AD47" s="9">
        <v>1</v>
      </c>
      <c r="AE47" s="13">
        <f t="shared" si="5"/>
        <v>166.66666666666666</v>
      </c>
    </row>
    <row r="48" spans="1:31" s="8" customFormat="1" ht="18" customHeight="1">
      <c r="A48" s="14">
        <v>43</v>
      </c>
      <c r="B48" s="37" t="s">
        <v>25</v>
      </c>
      <c r="C48" s="25" t="s">
        <v>15</v>
      </c>
      <c r="D48" s="11"/>
      <c r="E48" s="12"/>
      <c r="F48" s="11"/>
      <c r="G48" s="12"/>
      <c r="H48" s="11">
        <v>9</v>
      </c>
      <c r="I48" s="12">
        <f>(H48*1000)/48</f>
        <v>187.5</v>
      </c>
      <c r="J48" s="11"/>
      <c r="K48" s="9"/>
      <c r="L48" s="11"/>
      <c r="M48" s="12"/>
      <c r="N48" s="11"/>
      <c r="O48" s="12"/>
      <c r="P48" s="11"/>
      <c r="Q48" s="9"/>
      <c r="R48" s="11"/>
      <c r="S48" s="9"/>
      <c r="T48" s="11"/>
      <c r="U48" s="9"/>
      <c r="V48" s="11"/>
      <c r="W48" s="9"/>
      <c r="X48" s="11"/>
      <c r="Y48" s="9"/>
      <c r="Z48" s="11"/>
      <c r="AA48" s="12"/>
      <c r="AB48" s="11"/>
      <c r="AC48" s="9"/>
      <c r="AD48" s="9">
        <v>1</v>
      </c>
      <c r="AE48" s="13">
        <f t="shared" si="5"/>
        <v>187.5</v>
      </c>
    </row>
    <row r="49" spans="1:31" s="8" customFormat="1" ht="18" customHeight="1">
      <c r="A49" s="14">
        <v>44</v>
      </c>
      <c r="B49" s="24" t="s">
        <v>29</v>
      </c>
      <c r="C49" s="25" t="s">
        <v>15</v>
      </c>
      <c r="D49" s="11"/>
      <c r="E49" s="12"/>
      <c r="F49" s="10"/>
      <c r="G49" s="12"/>
      <c r="H49" s="11"/>
      <c r="I49" s="12"/>
      <c r="J49" s="10">
        <v>9</v>
      </c>
      <c r="K49" s="9">
        <f>(J49*1000)/42</f>
        <v>214.28571428571428</v>
      </c>
      <c r="L49" s="11"/>
      <c r="M49" s="12"/>
      <c r="N49" s="11"/>
      <c r="O49" s="12"/>
      <c r="P49" s="11"/>
      <c r="Q49" s="12"/>
      <c r="R49" s="11"/>
      <c r="S49" s="12"/>
      <c r="T49" s="11"/>
      <c r="U49" s="12"/>
      <c r="V49" s="11"/>
      <c r="W49" s="12"/>
      <c r="X49" s="11"/>
      <c r="Y49" s="12"/>
      <c r="Z49" s="11"/>
      <c r="AA49" s="12"/>
      <c r="AB49" s="11"/>
      <c r="AC49" s="12"/>
      <c r="AD49" s="9">
        <v>1</v>
      </c>
      <c r="AE49" s="13">
        <f t="shared" si="5"/>
        <v>214.28571428571428</v>
      </c>
    </row>
    <row r="50" spans="1:31" s="8" customFormat="1" ht="18" customHeight="1">
      <c r="A50" s="14">
        <v>45</v>
      </c>
      <c r="B50" s="35" t="s">
        <v>27</v>
      </c>
      <c r="C50" s="25" t="s">
        <v>15</v>
      </c>
      <c r="D50" s="11"/>
      <c r="E50" s="12"/>
      <c r="F50" s="11">
        <v>6</v>
      </c>
      <c r="G50" s="12">
        <f>(F50*1000)/27</f>
        <v>222.22222222222223</v>
      </c>
      <c r="H50" s="11"/>
      <c r="I50" s="12"/>
      <c r="J50" s="11"/>
      <c r="K50" s="9"/>
      <c r="L50" s="11"/>
      <c r="M50" s="12"/>
      <c r="N50" s="11"/>
      <c r="O50" s="12"/>
      <c r="P50" s="11"/>
      <c r="Q50" s="9"/>
      <c r="R50" s="11"/>
      <c r="S50" s="9"/>
      <c r="T50" s="11"/>
      <c r="U50" s="9"/>
      <c r="V50" s="11"/>
      <c r="W50" s="9"/>
      <c r="X50" s="11"/>
      <c r="Y50" s="9"/>
      <c r="Z50" s="11"/>
      <c r="AA50" s="12"/>
      <c r="AB50" s="11"/>
      <c r="AC50" s="9"/>
      <c r="AD50" s="9">
        <v>1</v>
      </c>
      <c r="AE50" s="13">
        <f t="shared" si="5"/>
        <v>222.22222222222223</v>
      </c>
    </row>
    <row r="51" spans="1:31" s="8" customFormat="1" ht="18" customHeight="1">
      <c r="A51" s="14">
        <v>46</v>
      </c>
      <c r="B51" s="20" t="s">
        <v>103</v>
      </c>
      <c r="C51" s="25" t="s">
        <v>94</v>
      </c>
      <c r="D51" s="11"/>
      <c r="E51" s="9"/>
      <c r="F51" s="11">
        <v>6</v>
      </c>
      <c r="G51" s="12">
        <f>(F51*1000)/27</f>
        <v>222.22222222222223</v>
      </c>
      <c r="H51" s="11"/>
      <c r="I51" s="12"/>
      <c r="J51" s="11"/>
      <c r="K51" s="9"/>
      <c r="L51" s="11"/>
      <c r="M51" s="12"/>
      <c r="N51" s="11"/>
      <c r="O51" s="12"/>
      <c r="P51" s="11"/>
      <c r="Q51" s="9"/>
      <c r="R51" s="11"/>
      <c r="S51" s="9"/>
      <c r="T51" s="11"/>
      <c r="U51" s="9"/>
      <c r="V51" s="11"/>
      <c r="W51" s="9"/>
      <c r="X51" s="11"/>
      <c r="Y51" s="9"/>
      <c r="Z51" s="11"/>
      <c r="AA51" s="12"/>
      <c r="AB51" s="11"/>
      <c r="AC51" s="9"/>
      <c r="AD51" s="9">
        <v>1</v>
      </c>
      <c r="AE51" s="13">
        <f t="shared" si="5"/>
        <v>222.22222222222223</v>
      </c>
    </row>
    <row r="52" spans="1:31" s="8" customFormat="1" ht="18" customHeight="1">
      <c r="A52" s="14">
        <v>47</v>
      </c>
      <c r="B52" s="35" t="s">
        <v>81</v>
      </c>
      <c r="C52" s="25" t="s">
        <v>79</v>
      </c>
      <c r="D52" s="11"/>
      <c r="E52" s="12"/>
      <c r="F52" s="11"/>
      <c r="G52" s="12"/>
      <c r="H52" s="11"/>
      <c r="I52" s="12"/>
      <c r="J52" s="11">
        <v>10</v>
      </c>
      <c r="K52" s="9">
        <f>(J52*1000)/42</f>
        <v>238.0952380952381</v>
      </c>
      <c r="L52" s="11"/>
      <c r="M52" s="12"/>
      <c r="N52" s="11"/>
      <c r="O52" s="12"/>
      <c r="P52" s="11"/>
      <c r="Q52" s="9"/>
      <c r="R52" s="11"/>
      <c r="S52" s="9"/>
      <c r="T52" s="11"/>
      <c r="U52" s="9"/>
      <c r="V52" s="11"/>
      <c r="W52" s="9"/>
      <c r="X52" s="11"/>
      <c r="Y52" s="9"/>
      <c r="Z52" s="11"/>
      <c r="AA52" s="12"/>
      <c r="AB52" s="11"/>
      <c r="AC52" s="9"/>
      <c r="AD52" s="9">
        <v>1</v>
      </c>
      <c r="AE52" s="13">
        <f t="shared" si="5"/>
        <v>238.0952380952381</v>
      </c>
    </row>
    <row r="53" spans="1:31" s="8" customFormat="1" ht="18" customHeight="1">
      <c r="A53" s="14">
        <v>48</v>
      </c>
      <c r="B53" s="20" t="s">
        <v>67</v>
      </c>
      <c r="C53" s="25" t="s">
        <v>61</v>
      </c>
      <c r="D53" s="11"/>
      <c r="E53" s="12"/>
      <c r="F53" s="11"/>
      <c r="G53" s="12"/>
      <c r="H53" s="11"/>
      <c r="I53" s="12"/>
      <c r="J53" s="11"/>
      <c r="K53" s="12"/>
      <c r="L53" s="11"/>
      <c r="M53" s="12"/>
      <c r="N53" s="11">
        <v>14</v>
      </c>
      <c r="O53" s="12">
        <f>(N53*1000)/54</f>
        <v>259.25925925925924</v>
      </c>
      <c r="P53" s="11"/>
      <c r="Q53" s="12"/>
      <c r="R53" s="11"/>
      <c r="S53" s="12"/>
      <c r="T53" s="11"/>
      <c r="U53" s="12"/>
      <c r="V53" s="11"/>
      <c r="W53" s="12"/>
      <c r="X53" s="11"/>
      <c r="Y53" s="12"/>
      <c r="Z53" s="11"/>
      <c r="AA53" s="12"/>
      <c r="AB53" s="11"/>
      <c r="AC53" s="12"/>
      <c r="AD53" s="9">
        <v>1</v>
      </c>
      <c r="AE53" s="13">
        <f t="shared" si="5"/>
        <v>259.25925925925924</v>
      </c>
    </row>
    <row r="54" spans="1:31" s="8" customFormat="1" ht="18" customHeight="1">
      <c r="A54" s="14">
        <v>49</v>
      </c>
      <c r="B54" s="20" t="s">
        <v>89</v>
      </c>
      <c r="C54" s="27" t="s">
        <v>79</v>
      </c>
      <c r="D54" s="11"/>
      <c r="E54" s="12"/>
      <c r="F54" s="11"/>
      <c r="G54" s="12"/>
      <c r="H54" s="11"/>
      <c r="I54" s="12"/>
      <c r="J54" s="11">
        <v>14</v>
      </c>
      <c r="K54" s="9">
        <f>(J54*1000)/42</f>
        <v>333.3333333333333</v>
      </c>
      <c r="L54" s="11"/>
      <c r="M54" s="12"/>
      <c r="N54" s="11"/>
      <c r="O54" s="12"/>
      <c r="P54" s="11"/>
      <c r="Q54" s="9"/>
      <c r="R54" s="11"/>
      <c r="S54" s="9"/>
      <c r="T54" s="11"/>
      <c r="U54" s="9"/>
      <c r="V54" s="11"/>
      <c r="W54" s="9"/>
      <c r="X54" s="11"/>
      <c r="Y54" s="9"/>
      <c r="Z54" s="11"/>
      <c r="AA54" s="12"/>
      <c r="AB54" s="11"/>
      <c r="AC54" s="9"/>
      <c r="AD54" s="9">
        <v>1</v>
      </c>
      <c r="AE54" s="13">
        <f t="shared" si="5"/>
        <v>333.3333333333333</v>
      </c>
    </row>
    <row r="55" spans="1:31" s="8" customFormat="1" ht="18" customHeight="1">
      <c r="A55" s="14">
        <v>50</v>
      </c>
      <c r="B55" s="20" t="s">
        <v>96</v>
      </c>
      <c r="C55" s="27" t="s">
        <v>94</v>
      </c>
      <c r="D55" s="11"/>
      <c r="E55" s="9"/>
      <c r="F55" s="11"/>
      <c r="G55" s="12"/>
      <c r="H55" s="11"/>
      <c r="I55" s="12"/>
      <c r="J55" s="11"/>
      <c r="K55" s="9"/>
      <c r="L55" s="11">
        <v>18</v>
      </c>
      <c r="M55" s="12">
        <f>(L55*1000)/52</f>
        <v>346.15384615384613</v>
      </c>
      <c r="N55" s="11"/>
      <c r="O55" s="12"/>
      <c r="P55" s="11"/>
      <c r="Q55" s="9"/>
      <c r="R55" s="11"/>
      <c r="S55" s="9"/>
      <c r="T55" s="11"/>
      <c r="U55" s="9"/>
      <c r="V55" s="11"/>
      <c r="W55" s="9"/>
      <c r="X55" s="11"/>
      <c r="Y55" s="9"/>
      <c r="Z55" s="11"/>
      <c r="AA55" s="12"/>
      <c r="AB55" s="11"/>
      <c r="AC55" s="9"/>
      <c r="AD55" s="9">
        <v>1</v>
      </c>
      <c r="AE55" s="13">
        <f t="shared" si="5"/>
        <v>346.15384615384613</v>
      </c>
    </row>
    <row r="56" spans="1:31" ht="18" customHeight="1">
      <c r="A56" s="14">
        <v>51</v>
      </c>
      <c r="B56" s="20" t="s">
        <v>52</v>
      </c>
      <c r="C56" s="25" t="s">
        <v>2</v>
      </c>
      <c r="D56" s="11"/>
      <c r="E56" s="12"/>
      <c r="F56" s="11"/>
      <c r="G56" s="12"/>
      <c r="H56" s="11">
        <v>17</v>
      </c>
      <c r="I56" s="12">
        <f>(H56*1000)/48</f>
        <v>354.1666666666667</v>
      </c>
      <c r="J56" s="11"/>
      <c r="K56" s="9"/>
      <c r="L56" s="11"/>
      <c r="M56" s="12"/>
      <c r="N56" s="11"/>
      <c r="O56" s="12"/>
      <c r="P56" s="11"/>
      <c r="Q56" s="12"/>
      <c r="R56" s="11"/>
      <c r="S56" s="12"/>
      <c r="T56" s="11"/>
      <c r="U56" s="12"/>
      <c r="V56" s="11"/>
      <c r="W56" s="12"/>
      <c r="X56" s="11"/>
      <c r="Y56" s="12"/>
      <c r="Z56" s="11"/>
      <c r="AA56" s="12"/>
      <c r="AB56" s="11"/>
      <c r="AC56" s="12"/>
      <c r="AD56" s="9">
        <v>1</v>
      </c>
      <c r="AE56" s="13">
        <f t="shared" si="5"/>
        <v>354.1666666666667</v>
      </c>
    </row>
    <row r="57" spans="1:31" ht="18" customHeight="1">
      <c r="A57" s="14">
        <v>52</v>
      </c>
      <c r="B57" s="20" t="s">
        <v>49</v>
      </c>
      <c r="C57" s="25" t="s">
        <v>2</v>
      </c>
      <c r="D57" s="11"/>
      <c r="E57" s="12"/>
      <c r="F57" s="11"/>
      <c r="G57" s="12"/>
      <c r="H57" s="11"/>
      <c r="I57" s="12"/>
      <c r="J57" s="11"/>
      <c r="K57" s="9"/>
      <c r="L57" s="11">
        <v>19</v>
      </c>
      <c r="M57" s="12">
        <f>(L57*1000)/52</f>
        <v>365.38461538461536</v>
      </c>
      <c r="N57" s="11"/>
      <c r="O57" s="12"/>
      <c r="P57" s="11"/>
      <c r="Q57" s="9"/>
      <c r="R57" s="11"/>
      <c r="S57" s="9"/>
      <c r="T57" s="11"/>
      <c r="U57" s="9"/>
      <c r="V57" s="11"/>
      <c r="W57" s="9"/>
      <c r="X57" s="11"/>
      <c r="Y57" s="9"/>
      <c r="Z57" s="11"/>
      <c r="AA57" s="12"/>
      <c r="AB57" s="11"/>
      <c r="AC57" s="9"/>
      <c r="AD57" s="9">
        <v>1</v>
      </c>
      <c r="AE57" s="13">
        <f t="shared" si="5"/>
        <v>365.38461538461536</v>
      </c>
    </row>
    <row r="58" spans="1:31" ht="18" customHeight="1">
      <c r="A58" s="14">
        <v>53</v>
      </c>
      <c r="B58" s="32" t="s">
        <v>26</v>
      </c>
      <c r="C58" s="25" t="s">
        <v>15</v>
      </c>
      <c r="D58" s="11"/>
      <c r="E58" s="12"/>
      <c r="F58" s="11"/>
      <c r="G58" s="12"/>
      <c r="H58" s="11">
        <v>18</v>
      </c>
      <c r="I58" s="12">
        <f>(H58*1000)/48</f>
        <v>375</v>
      </c>
      <c r="J58" s="11"/>
      <c r="K58" s="9"/>
      <c r="L58" s="11"/>
      <c r="M58" s="12"/>
      <c r="N58" s="11"/>
      <c r="O58" s="12"/>
      <c r="P58" s="11"/>
      <c r="Q58" s="9"/>
      <c r="R58" s="11"/>
      <c r="S58" s="9"/>
      <c r="T58" s="11"/>
      <c r="U58" s="9"/>
      <c r="V58" s="11"/>
      <c r="W58" s="9"/>
      <c r="X58" s="11"/>
      <c r="Y58" s="9"/>
      <c r="Z58" s="11"/>
      <c r="AA58" s="12"/>
      <c r="AB58" s="11"/>
      <c r="AC58" s="9"/>
      <c r="AD58" s="9">
        <v>1</v>
      </c>
      <c r="AE58" s="13">
        <f t="shared" si="5"/>
        <v>375</v>
      </c>
    </row>
    <row r="59" spans="1:31" ht="18" customHeight="1">
      <c r="A59" s="14">
        <v>54</v>
      </c>
      <c r="B59" s="20" t="s">
        <v>24</v>
      </c>
      <c r="C59" s="25" t="s">
        <v>15</v>
      </c>
      <c r="D59" s="11"/>
      <c r="E59" s="12"/>
      <c r="F59" s="11"/>
      <c r="G59" s="12"/>
      <c r="H59" s="11">
        <v>19</v>
      </c>
      <c r="I59" s="12">
        <f>(H59*1000)/48</f>
        <v>395.8333333333333</v>
      </c>
      <c r="J59" s="11"/>
      <c r="K59" s="9"/>
      <c r="L59" s="11"/>
      <c r="M59" s="12"/>
      <c r="N59" s="11"/>
      <c r="O59" s="12"/>
      <c r="P59" s="11"/>
      <c r="Q59" s="12"/>
      <c r="R59" s="11"/>
      <c r="S59" s="12"/>
      <c r="T59" s="11"/>
      <c r="U59" s="12"/>
      <c r="V59" s="11"/>
      <c r="W59" s="12"/>
      <c r="X59" s="11"/>
      <c r="Y59" s="12"/>
      <c r="Z59" s="11"/>
      <c r="AA59" s="12"/>
      <c r="AB59" s="11"/>
      <c r="AC59" s="12"/>
      <c r="AD59" s="9">
        <v>1</v>
      </c>
      <c r="AE59" s="13">
        <f t="shared" si="5"/>
        <v>395.8333333333333</v>
      </c>
    </row>
    <row r="60" spans="1:31" ht="18" customHeight="1">
      <c r="A60" s="14">
        <v>55</v>
      </c>
      <c r="B60" s="20" t="s">
        <v>62</v>
      </c>
      <c r="C60" s="27" t="s">
        <v>61</v>
      </c>
      <c r="D60" s="11"/>
      <c r="E60" s="12"/>
      <c r="F60" s="11">
        <v>11</v>
      </c>
      <c r="G60" s="12">
        <f>(F60*1000)/27</f>
        <v>407.4074074074074</v>
      </c>
      <c r="H60" s="11"/>
      <c r="I60" s="12"/>
      <c r="J60" s="11"/>
      <c r="K60" s="9"/>
      <c r="L60" s="11"/>
      <c r="M60" s="12"/>
      <c r="N60" s="11"/>
      <c r="O60" s="12"/>
      <c r="P60" s="11"/>
      <c r="Q60" s="12"/>
      <c r="R60" s="11"/>
      <c r="S60" s="12"/>
      <c r="T60" s="11"/>
      <c r="U60" s="12"/>
      <c r="V60" s="11"/>
      <c r="W60" s="12"/>
      <c r="X60" s="11"/>
      <c r="Y60" s="12"/>
      <c r="Z60" s="11"/>
      <c r="AA60" s="12"/>
      <c r="AB60" s="11"/>
      <c r="AC60" s="12"/>
      <c r="AD60" s="9">
        <v>1</v>
      </c>
      <c r="AE60" s="13">
        <f t="shared" si="5"/>
        <v>407.4074074074074</v>
      </c>
    </row>
    <row r="61" spans="1:31" ht="18" customHeight="1">
      <c r="A61" s="14">
        <v>56</v>
      </c>
      <c r="B61" s="20" t="s">
        <v>68</v>
      </c>
      <c r="C61" s="27" t="s">
        <v>61</v>
      </c>
      <c r="D61" s="11"/>
      <c r="E61" s="12"/>
      <c r="F61" s="11">
        <v>11</v>
      </c>
      <c r="G61" s="12">
        <f>(F61*1000)/27</f>
        <v>407.4074074074074</v>
      </c>
      <c r="H61" s="11"/>
      <c r="I61" s="12"/>
      <c r="J61" s="11"/>
      <c r="K61" s="9"/>
      <c r="L61" s="11"/>
      <c r="M61" s="12"/>
      <c r="N61" s="11"/>
      <c r="O61" s="12"/>
      <c r="P61" s="11"/>
      <c r="Q61" s="12"/>
      <c r="R61" s="11"/>
      <c r="S61" s="12"/>
      <c r="T61" s="11"/>
      <c r="U61" s="12"/>
      <c r="V61" s="11"/>
      <c r="W61" s="12"/>
      <c r="X61" s="11"/>
      <c r="Y61" s="12"/>
      <c r="Z61" s="11"/>
      <c r="AA61" s="12"/>
      <c r="AB61" s="11"/>
      <c r="AC61" s="12"/>
      <c r="AD61" s="9">
        <v>1</v>
      </c>
      <c r="AE61" s="13">
        <f t="shared" si="5"/>
        <v>407.4074074074074</v>
      </c>
    </row>
    <row r="62" spans="1:31" ht="18" customHeight="1">
      <c r="A62" s="14">
        <v>57</v>
      </c>
      <c r="B62" s="20" t="s">
        <v>102</v>
      </c>
      <c r="C62" s="25" t="s">
        <v>94</v>
      </c>
      <c r="D62" s="11"/>
      <c r="E62" s="9"/>
      <c r="F62" s="11"/>
      <c r="G62" s="12"/>
      <c r="H62" s="11"/>
      <c r="I62" s="12"/>
      <c r="J62" s="11"/>
      <c r="K62" s="9"/>
      <c r="L62" s="11"/>
      <c r="M62" s="12"/>
      <c r="N62" s="11"/>
      <c r="O62" s="12"/>
      <c r="P62" s="11"/>
      <c r="Q62" s="9"/>
      <c r="R62" s="11"/>
      <c r="S62" s="9"/>
      <c r="T62" s="11"/>
      <c r="U62" s="9"/>
      <c r="V62" s="11"/>
      <c r="W62" s="9"/>
      <c r="X62" s="11"/>
      <c r="Y62" s="9"/>
      <c r="Z62" s="11"/>
      <c r="AA62" s="12"/>
      <c r="AB62" s="11"/>
      <c r="AC62" s="9"/>
      <c r="AD62" s="9"/>
      <c r="AE62" s="13">
        <f t="shared" si="5"/>
        <v>0</v>
      </c>
    </row>
    <row r="63" spans="1:31" ht="18" customHeight="1">
      <c r="A63" s="14">
        <v>58</v>
      </c>
      <c r="B63" s="20" t="s">
        <v>57</v>
      </c>
      <c r="C63" s="25" t="s">
        <v>54</v>
      </c>
      <c r="D63" s="11"/>
      <c r="E63" s="12"/>
      <c r="F63" s="10"/>
      <c r="G63" s="12"/>
      <c r="H63" s="11"/>
      <c r="I63" s="12"/>
      <c r="J63" s="10"/>
      <c r="K63" s="9"/>
      <c r="L63" s="11"/>
      <c r="M63" s="12"/>
      <c r="N63" s="11"/>
      <c r="O63" s="12"/>
      <c r="P63" s="11"/>
      <c r="Q63" s="12"/>
      <c r="R63" s="11"/>
      <c r="S63" s="12"/>
      <c r="T63" s="11"/>
      <c r="U63" s="12"/>
      <c r="V63" s="11"/>
      <c r="W63" s="12"/>
      <c r="X63" s="11"/>
      <c r="Y63" s="12"/>
      <c r="Z63" s="11"/>
      <c r="AA63" s="12"/>
      <c r="AB63" s="11"/>
      <c r="AC63" s="12"/>
      <c r="AD63" s="9"/>
      <c r="AE63" s="13">
        <f t="shared" si="5"/>
        <v>0</v>
      </c>
    </row>
    <row r="64" spans="1:31" ht="18" customHeight="1">
      <c r="A64" s="14">
        <v>59</v>
      </c>
      <c r="B64" s="20" t="s">
        <v>101</v>
      </c>
      <c r="C64" s="25" t="s">
        <v>94</v>
      </c>
      <c r="D64" s="11"/>
      <c r="E64" s="9"/>
      <c r="F64" s="11"/>
      <c r="G64" s="12"/>
      <c r="H64" s="11"/>
      <c r="I64" s="12"/>
      <c r="J64" s="11"/>
      <c r="K64" s="9"/>
      <c r="L64" s="11"/>
      <c r="M64" s="12"/>
      <c r="N64" s="11"/>
      <c r="O64" s="12"/>
      <c r="P64" s="11"/>
      <c r="Q64" s="9"/>
      <c r="R64" s="11"/>
      <c r="S64" s="9"/>
      <c r="T64" s="11"/>
      <c r="U64" s="9"/>
      <c r="V64" s="11"/>
      <c r="W64" s="9"/>
      <c r="X64" s="11"/>
      <c r="Y64" s="9"/>
      <c r="Z64" s="11"/>
      <c r="AA64" s="12"/>
      <c r="AB64" s="11"/>
      <c r="AC64" s="9"/>
      <c r="AD64" s="9"/>
      <c r="AE64" s="13">
        <f t="shared" si="5"/>
        <v>0</v>
      </c>
    </row>
    <row r="65" spans="1:31" ht="18" customHeight="1">
      <c r="A65" s="14">
        <v>60</v>
      </c>
      <c r="B65" s="36" t="s">
        <v>41</v>
      </c>
      <c r="C65" s="25" t="s">
        <v>2</v>
      </c>
      <c r="D65" s="11"/>
      <c r="E65" s="12"/>
      <c r="F65" s="11"/>
      <c r="G65" s="12"/>
      <c r="H65" s="11"/>
      <c r="I65" s="12"/>
      <c r="J65" s="11"/>
      <c r="K65" s="9"/>
      <c r="L65" s="11"/>
      <c r="M65" s="12"/>
      <c r="N65" s="11"/>
      <c r="O65" s="12"/>
      <c r="P65" s="11"/>
      <c r="Q65" s="9"/>
      <c r="R65" s="11"/>
      <c r="S65" s="9"/>
      <c r="T65" s="11"/>
      <c r="U65" s="9"/>
      <c r="V65" s="11"/>
      <c r="W65" s="9"/>
      <c r="X65" s="11"/>
      <c r="Y65" s="9"/>
      <c r="Z65" s="11"/>
      <c r="AA65" s="12"/>
      <c r="AB65" s="11"/>
      <c r="AC65" s="9"/>
      <c r="AD65" s="9"/>
      <c r="AE65" s="13">
        <f t="shared" si="5"/>
        <v>0</v>
      </c>
    </row>
    <row r="66" spans="1:31" ht="18" customHeight="1">
      <c r="A66" s="14">
        <v>61</v>
      </c>
      <c r="B66" s="20" t="s">
        <v>88</v>
      </c>
      <c r="C66" s="27" t="s">
        <v>79</v>
      </c>
      <c r="D66" s="11"/>
      <c r="E66" s="12"/>
      <c r="F66" s="11"/>
      <c r="G66" s="12"/>
      <c r="H66" s="11"/>
      <c r="I66" s="12"/>
      <c r="J66" s="11"/>
      <c r="K66" s="9"/>
      <c r="L66" s="11"/>
      <c r="M66" s="12"/>
      <c r="N66" s="11"/>
      <c r="O66" s="12"/>
      <c r="P66" s="11"/>
      <c r="Q66" s="9"/>
      <c r="R66" s="11"/>
      <c r="S66" s="9"/>
      <c r="T66" s="11"/>
      <c r="U66" s="9"/>
      <c r="V66" s="11"/>
      <c r="W66" s="9"/>
      <c r="X66" s="11"/>
      <c r="Y66" s="9"/>
      <c r="Z66" s="11"/>
      <c r="AA66" s="12"/>
      <c r="AB66" s="11"/>
      <c r="AC66" s="9"/>
      <c r="AD66" s="9"/>
      <c r="AE66" s="13">
        <f t="shared" si="5"/>
        <v>0</v>
      </c>
    </row>
    <row r="67" spans="1:31" ht="18" customHeight="1">
      <c r="A67" s="14">
        <v>62</v>
      </c>
      <c r="B67" s="20" t="s">
        <v>42</v>
      </c>
      <c r="C67" s="25" t="s">
        <v>2</v>
      </c>
      <c r="D67" s="11"/>
      <c r="E67" s="12"/>
      <c r="F67" s="11"/>
      <c r="G67" s="12"/>
      <c r="H67" s="11"/>
      <c r="I67" s="12"/>
      <c r="J67" s="11"/>
      <c r="K67" s="9"/>
      <c r="L67" s="11"/>
      <c r="M67" s="12"/>
      <c r="N67" s="11"/>
      <c r="O67" s="12"/>
      <c r="P67" s="11"/>
      <c r="Q67" s="9"/>
      <c r="R67" s="11"/>
      <c r="S67" s="9"/>
      <c r="T67" s="11"/>
      <c r="U67" s="9"/>
      <c r="V67" s="11"/>
      <c r="W67" s="9"/>
      <c r="X67" s="11"/>
      <c r="Y67" s="9"/>
      <c r="Z67" s="11"/>
      <c r="AA67" s="12"/>
      <c r="AB67" s="11"/>
      <c r="AC67" s="9"/>
      <c r="AD67" s="9"/>
      <c r="AE67" s="13">
        <f t="shared" si="5"/>
        <v>0</v>
      </c>
    </row>
    <row r="68" spans="1:31" ht="18" customHeight="1">
      <c r="A68" s="14">
        <v>63</v>
      </c>
      <c r="B68" s="36" t="s">
        <v>90</v>
      </c>
      <c r="C68" s="27" t="s">
        <v>79</v>
      </c>
      <c r="D68" s="11"/>
      <c r="E68" s="12"/>
      <c r="F68" s="11"/>
      <c r="G68" s="12"/>
      <c r="H68" s="11"/>
      <c r="I68" s="12"/>
      <c r="J68" s="11"/>
      <c r="K68" s="9"/>
      <c r="L68" s="11"/>
      <c r="M68" s="12"/>
      <c r="N68" s="11"/>
      <c r="O68" s="12"/>
      <c r="P68" s="11"/>
      <c r="Q68" s="9"/>
      <c r="R68" s="11"/>
      <c r="S68" s="9"/>
      <c r="T68" s="11"/>
      <c r="U68" s="9"/>
      <c r="V68" s="11"/>
      <c r="W68" s="9"/>
      <c r="X68" s="11"/>
      <c r="Y68" s="9"/>
      <c r="Z68" s="11"/>
      <c r="AA68" s="12"/>
      <c r="AB68" s="11"/>
      <c r="AC68" s="9"/>
      <c r="AD68" s="9"/>
      <c r="AE68" s="13">
        <f t="shared" si="5"/>
        <v>0</v>
      </c>
    </row>
    <row r="69" spans="1:31" ht="18" customHeight="1">
      <c r="A69" s="14">
        <v>64</v>
      </c>
      <c r="B69" s="20" t="s">
        <v>87</v>
      </c>
      <c r="C69" s="25" t="s">
        <v>79</v>
      </c>
      <c r="D69" s="11"/>
      <c r="E69" s="12"/>
      <c r="F69" s="11"/>
      <c r="G69" s="12"/>
      <c r="H69" s="11"/>
      <c r="I69" s="12"/>
      <c r="J69" s="11"/>
      <c r="K69" s="9"/>
      <c r="L69" s="11"/>
      <c r="M69" s="12"/>
      <c r="N69" s="11"/>
      <c r="O69" s="12"/>
      <c r="P69" s="11"/>
      <c r="Q69" s="9"/>
      <c r="R69" s="11"/>
      <c r="S69" s="9"/>
      <c r="T69" s="11"/>
      <c r="U69" s="9"/>
      <c r="V69" s="11"/>
      <c r="W69" s="9"/>
      <c r="X69" s="11"/>
      <c r="Y69" s="9"/>
      <c r="Z69" s="11"/>
      <c r="AA69" s="12"/>
      <c r="AB69" s="11"/>
      <c r="AC69" s="9"/>
      <c r="AD69" s="9"/>
      <c r="AE69" s="13">
        <f t="shared" si="5"/>
        <v>0</v>
      </c>
    </row>
    <row r="70" spans="1:31" ht="18" customHeight="1">
      <c r="A70" s="14">
        <v>65</v>
      </c>
      <c r="B70" s="20" t="s">
        <v>70</v>
      </c>
      <c r="C70" s="25" t="s">
        <v>69</v>
      </c>
      <c r="D70" s="11"/>
      <c r="E70" s="12"/>
      <c r="F70" s="11"/>
      <c r="G70" s="12"/>
      <c r="H70" s="11"/>
      <c r="I70" s="12"/>
      <c r="J70" s="11"/>
      <c r="K70" s="9"/>
      <c r="L70" s="11"/>
      <c r="M70" s="12"/>
      <c r="N70" s="11"/>
      <c r="O70" s="12"/>
      <c r="P70" s="11"/>
      <c r="Q70" s="12"/>
      <c r="R70" s="11"/>
      <c r="S70" s="12"/>
      <c r="T70" s="11"/>
      <c r="U70" s="12"/>
      <c r="V70" s="11"/>
      <c r="W70" s="12"/>
      <c r="X70" s="11"/>
      <c r="Y70" s="12"/>
      <c r="Z70" s="11"/>
      <c r="AA70" s="12"/>
      <c r="AB70" s="11"/>
      <c r="AC70" s="12"/>
      <c r="AD70" s="9"/>
      <c r="AE70" s="13">
        <f aca="true" t="shared" si="6" ref="AE70:AE80">E70+G70+I70+K70+M70+O70+Q70+S70+U70+W70+Y70+AA70+AC70</f>
        <v>0</v>
      </c>
    </row>
    <row r="71" spans="1:31" ht="18" customHeight="1">
      <c r="A71" s="14">
        <v>66</v>
      </c>
      <c r="B71" s="20" t="s">
        <v>105</v>
      </c>
      <c r="C71" s="25" t="s">
        <v>94</v>
      </c>
      <c r="D71" s="11"/>
      <c r="E71" s="9"/>
      <c r="F71" s="11"/>
      <c r="G71" s="12"/>
      <c r="H71" s="11"/>
      <c r="I71" s="12"/>
      <c r="J71" s="11"/>
      <c r="K71" s="9"/>
      <c r="L71" s="11"/>
      <c r="M71" s="12"/>
      <c r="N71" s="11"/>
      <c r="O71" s="12"/>
      <c r="P71" s="11"/>
      <c r="Q71" s="9"/>
      <c r="R71" s="11"/>
      <c r="S71" s="9"/>
      <c r="T71" s="11"/>
      <c r="U71" s="9"/>
      <c r="V71" s="11"/>
      <c r="W71" s="9"/>
      <c r="X71" s="11"/>
      <c r="Y71" s="9"/>
      <c r="Z71" s="11"/>
      <c r="AA71" s="12"/>
      <c r="AB71" s="11"/>
      <c r="AC71" s="9"/>
      <c r="AD71" s="9"/>
      <c r="AE71" s="13">
        <f t="shared" si="6"/>
        <v>0</v>
      </c>
    </row>
    <row r="72" spans="1:31" ht="18" customHeight="1">
      <c r="A72" s="14">
        <v>67</v>
      </c>
      <c r="B72" s="32" t="s">
        <v>38</v>
      </c>
      <c r="C72" s="25" t="s">
        <v>37</v>
      </c>
      <c r="D72" s="11"/>
      <c r="E72" s="12"/>
      <c r="F72" s="11"/>
      <c r="G72" s="12"/>
      <c r="H72" s="11"/>
      <c r="I72" s="12"/>
      <c r="J72" s="11"/>
      <c r="K72" s="9"/>
      <c r="L72" s="11"/>
      <c r="M72" s="12"/>
      <c r="N72" s="11"/>
      <c r="O72" s="12"/>
      <c r="P72" s="11"/>
      <c r="Q72" s="9"/>
      <c r="R72" s="11"/>
      <c r="S72" s="9"/>
      <c r="T72" s="11"/>
      <c r="U72" s="9"/>
      <c r="V72" s="11"/>
      <c r="W72" s="9"/>
      <c r="X72" s="11"/>
      <c r="Y72" s="9"/>
      <c r="Z72" s="11"/>
      <c r="AA72" s="12"/>
      <c r="AB72" s="11"/>
      <c r="AC72" s="9"/>
      <c r="AD72" s="9"/>
      <c r="AE72" s="13">
        <f t="shared" si="6"/>
        <v>0</v>
      </c>
    </row>
    <row r="73" spans="1:31" ht="18" customHeight="1">
      <c r="A73" s="14">
        <v>68</v>
      </c>
      <c r="B73" s="20" t="s">
        <v>30</v>
      </c>
      <c r="C73" s="25" t="s">
        <v>15</v>
      </c>
      <c r="D73" s="11"/>
      <c r="E73" s="12"/>
      <c r="F73" s="11"/>
      <c r="G73" s="12"/>
      <c r="H73" s="11"/>
      <c r="I73" s="12"/>
      <c r="J73" s="11"/>
      <c r="K73" s="9"/>
      <c r="L73" s="11"/>
      <c r="M73" s="12"/>
      <c r="N73" s="11"/>
      <c r="O73" s="12"/>
      <c r="P73" s="11"/>
      <c r="Q73" s="12"/>
      <c r="R73" s="11"/>
      <c r="S73" s="12"/>
      <c r="T73" s="11"/>
      <c r="U73" s="12"/>
      <c r="V73" s="11"/>
      <c r="W73" s="12"/>
      <c r="X73" s="11"/>
      <c r="Y73" s="12"/>
      <c r="Z73" s="11"/>
      <c r="AA73" s="12"/>
      <c r="AB73" s="11"/>
      <c r="AC73" s="12"/>
      <c r="AD73" s="9"/>
      <c r="AE73" s="13">
        <f t="shared" si="6"/>
        <v>0</v>
      </c>
    </row>
    <row r="74" spans="1:31" ht="18" customHeight="1">
      <c r="A74" s="14">
        <v>69</v>
      </c>
      <c r="B74" s="20" t="s">
        <v>84</v>
      </c>
      <c r="C74" s="25" t="s">
        <v>79</v>
      </c>
      <c r="D74" s="11"/>
      <c r="E74" s="12"/>
      <c r="F74" s="11"/>
      <c r="G74" s="12"/>
      <c r="H74" s="11"/>
      <c r="I74" s="12"/>
      <c r="J74" s="11"/>
      <c r="K74" s="9"/>
      <c r="L74" s="11"/>
      <c r="M74" s="12"/>
      <c r="N74" s="11"/>
      <c r="O74" s="12"/>
      <c r="P74" s="11"/>
      <c r="Q74" s="9"/>
      <c r="R74" s="11"/>
      <c r="S74" s="9"/>
      <c r="T74" s="11"/>
      <c r="U74" s="9"/>
      <c r="V74" s="11"/>
      <c r="W74" s="9"/>
      <c r="X74" s="11"/>
      <c r="Y74" s="9"/>
      <c r="Z74" s="11"/>
      <c r="AA74" s="12"/>
      <c r="AB74" s="11"/>
      <c r="AC74" s="9"/>
      <c r="AD74" s="9"/>
      <c r="AE74" s="13">
        <f t="shared" si="6"/>
        <v>0</v>
      </c>
    </row>
    <row r="75" spans="1:31" ht="18" customHeight="1">
      <c r="A75" s="14">
        <v>70</v>
      </c>
      <c r="B75" s="20" t="s">
        <v>100</v>
      </c>
      <c r="C75" s="27" t="s">
        <v>94</v>
      </c>
      <c r="D75" s="11"/>
      <c r="E75" s="9"/>
      <c r="F75" s="11"/>
      <c r="G75" s="12"/>
      <c r="H75" s="11"/>
      <c r="I75" s="12"/>
      <c r="J75" s="11"/>
      <c r="K75" s="9"/>
      <c r="L75" s="11"/>
      <c r="M75" s="12"/>
      <c r="N75" s="11"/>
      <c r="O75" s="12"/>
      <c r="P75" s="11"/>
      <c r="Q75" s="9"/>
      <c r="R75" s="11"/>
      <c r="S75" s="9"/>
      <c r="T75" s="11"/>
      <c r="U75" s="9"/>
      <c r="V75" s="11"/>
      <c r="W75" s="9"/>
      <c r="X75" s="11"/>
      <c r="Y75" s="9"/>
      <c r="Z75" s="11"/>
      <c r="AA75" s="12"/>
      <c r="AB75" s="11"/>
      <c r="AC75" s="9"/>
      <c r="AD75" s="9"/>
      <c r="AE75" s="13">
        <f t="shared" si="6"/>
        <v>0</v>
      </c>
    </row>
    <row r="76" spans="1:31" ht="18" customHeight="1">
      <c r="A76" s="14">
        <v>71</v>
      </c>
      <c r="B76" s="20" t="s">
        <v>99</v>
      </c>
      <c r="C76" s="27" t="s">
        <v>94</v>
      </c>
      <c r="D76" s="11"/>
      <c r="E76" s="9"/>
      <c r="F76" s="11"/>
      <c r="G76" s="12"/>
      <c r="H76" s="11"/>
      <c r="I76" s="12"/>
      <c r="J76" s="11"/>
      <c r="K76" s="9"/>
      <c r="L76" s="11"/>
      <c r="M76" s="12"/>
      <c r="N76" s="11"/>
      <c r="O76" s="12"/>
      <c r="P76" s="11"/>
      <c r="Q76" s="9"/>
      <c r="R76" s="11"/>
      <c r="S76" s="9"/>
      <c r="T76" s="11"/>
      <c r="U76" s="9"/>
      <c r="V76" s="11"/>
      <c r="W76" s="9"/>
      <c r="X76" s="11"/>
      <c r="Y76" s="9"/>
      <c r="Z76" s="11"/>
      <c r="AA76" s="12"/>
      <c r="AB76" s="11"/>
      <c r="AC76" s="9"/>
      <c r="AD76" s="9"/>
      <c r="AE76" s="13">
        <f t="shared" si="6"/>
        <v>0</v>
      </c>
    </row>
    <row r="77" spans="1:31" ht="18" customHeight="1">
      <c r="A77" s="14">
        <v>72</v>
      </c>
      <c r="B77" s="24" t="s">
        <v>32</v>
      </c>
      <c r="C77" s="25" t="s">
        <v>15</v>
      </c>
      <c r="D77" s="11"/>
      <c r="E77" s="12"/>
      <c r="F77" s="11"/>
      <c r="G77" s="12"/>
      <c r="H77" s="11"/>
      <c r="I77" s="12"/>
      <c r="J77" s="11"/>
      <c r="K77" s="9"/>
      <c r="L77" s="11"/>
      <c r="M77" s="12"/>
      <c r="N77" s="11"/>
      <c r="O77" s="12"/>
      <c r="P77" s="11"/>
      <c r="Q77" s="9"/>
      <c r="R77" s="11"/>
      <c r="S77" s="9"/>
      <c r="T77" s="11"/>
      <c r="U77" s="9"/>
      <c r="V77" s="11"/>
      <c r="W77" s="9"/>
      <c r="X77" s="11"/>
      <c r="Y77" s="9"/>
      <c r="Z77" s="11"/>
      <c r="AA77" s="12"/>
      <c r="AB77" s="11"/>
      <c r="AC77" s="9"/>
      <c r="AD77" s="9"/>
      <c r="AE77" s="13">
        <f t="shared" si="6"/>
        <v>0</v>
      </c>
    </row>
    <row r="78" spans="1:31" ht="18" customHeight="1">
      <c r="A78" s="14">
        <v>73</v>
      </c>
      <c r="B78" s="20" t="s">
        <v>92</v>
      </c>
      <c r="C78" s="27" t="s">
        <v>69</v>
      </c>
      <c r="D78" s="11"/>
      <c r="E78" s="9"/>
      <c r="F78" s="11"/>
      <c r="G78" s="12"/>
      <c r="H78" s="11"/>
      <c r="I78" s="12"/>
      <c r="J78" s="11"/>
      <c r="K78" s="9"/>
      <c r="L78" s="11"/>
      <c r="M78" s="12"/>
      <c r="N78" s="11"/>
      <c r="O78" s="12"/>
      <c r="P78" s="11"/>
      <c r="Q78" s="9"/>
      <c r="R78" s="11"/>
      <c r="S78" s="9"/>
      <c r="T78" s="11"/>
      <c r="U78" s="9"/>
      <c r="V78" s="11"/>
      <c r="W78" s="9"/>
      <c r="X78" s="11"/>
      <c r="Y78" s="9"/>
      <c r="Z78" s="11"/>
      <c r="AA78" s="12"/>
      <c r="AB78" s="11"/>
      <c r="AC78" s="9"/>
      <c r="AD78" s="9"/>
      <c r="AE78" s="13">
        <f t="shared" si="6"/>
        <v>0</v>
      </c>
    </row>
    <row r="79" spans="1:31" ht="18" customHeight="1">
      <c r="A79" s="14">
        <v>74</v>
      </c>
      <c r="B79" s="20" t="s">
        <v>82</v>
      </c>
      <c r="C79" s="27" t="s">
        <v>79</v>
      </c>
      <c r="D79" s="11"/>
      <c r="E79" s="12"/>
      <c r="F79" s="11"/>
      <c r="G79" s="12"/>
      <c r="H79" s="11"/>
      <c r="I79" s="12"/>
      <c r="J79" s="11"/>
      <c r="K79" s="9"/>
      <c r="L79" s="11"/>
      <c r="M79" s="12"/>
      <c r="N79" s="11"/>
      <c r="O79" s="12"/>
      <c r="P79" s="11"/>
      <c r="Q79" s="9"/>
      <c r="R79" s="11"/>
      <c r="S79" s="9"/>
      <c r="T79" s="11"/>
      <c r="U79" s="9"/>
      <c r="V79" s="11"/>
      <c r="W79" s="9"/>
      <c r="X79" s="11"/>
      <c r="Y79" s="9"/>
      <c r="Z79" s="11"/>
      <c r="AA79" s="12"/>
      <c r="AB79" s="11"/>
      <c r="AC79" s="9"/>
      <c r="AD79" s="9"/>
      <c r="AE79" s="13">
        <f t="shared" si="6"/>
        <v>0</v>
      </c>
    </row>
    <row r="80" spans="1:31" ht="18" customHeight="1">
      <c r="A80" s="14">
        <v>75</v>
      </c>
      <c r="B80" s="20" t="s">
        <v>46</v>
      </c>
      <c r="C80" s="25" t="s">
        <v>2</v>
      </c>
      <c r="D80" s="11"/>
      <c r="E80" s="12"/>
      <c r="F80" s="11"/>
      <c r="G80" s="12"/>
      <c r="H80" s="11"/>
      <c r="I80" s="12"/>
      <c r="J80" s="11"/>
      <c r="K80" s="12"/>
      <c r="L80" s="11"/>
      <c r="M80" s="12"/>
      <c r="N80" s="11"/>
      <c r="O80" s="12"/>
      <c r="P80" s="11"/>
      <c r="Q80" s="12"/>
      <c r="R80" s="11"/>
      <c r="S80" s="12"/>
      <c r="T80" s="11"/>
      <c r="U80" s="12"/>
      <c r="V80" s="11"/>
      <c r="W80" s="12"/>
      <c r="X80" s="11"/>
      <c r="Y80" s="12"/>
      <c r="Z80" s="11"/>
      <c r="AA80" s="12"/>
      <c r="AB80" s="11"/>
      <c r="AC80" s="12"/>
      <c r="AD80" s="9"/>
      <c r="AE80" s="13">
        <f t="shared" si="6"/>
        <v>0</v>
      </c>
    </row>
  </sheetData>
  <mergeCells count="40">
    <mergeCell ref="A3:A5"/>
    <mergeCell ref="J5:K5"/>
    <mergeCell ref="D3:E3"/>
    <mergeCell ref="D5:E5"/>
    <mergeCell ref="J4:K4"/>
    <mergeCell ref="D4:E4"/>
    <mergeCell ref="F3:G3"/>
    <mergeCell ref="H3:I3"/>
    <mergeCell ref="J3:K3"/>
    <mergeCell ref="H5:I5"/>
    <mergeCell ref="N4:O4"/>
    <mergeCell ref="V4:W4"/>
    <mergeCell ref="X4:Y4"/>
    <mergeCell ref="T5:U5"/>
    <mergeCell ref="T4:U4"/>
    <mergeCell ref="R4:S4"/>
    <mergeCell ref="P5:Q5"/>
    <mergeCell ref="N3:O3"/>
    <mergeCell ref="R3:S3"/>
    <mergeCell ref="L3:M3"/>
    <mergeCell ref="F5:G5"/>
    <mergeCell ref="R5:S5"/>
    <mergeCell ref="F4:G4"/>
    <mergeCell ref="L4:M4"/>
    <mergeCell ref="P4:Q4"/>
    <mergeCell ref="H4:I4"/>
    <mergeCell ref="N5:O5"/>
    <mergeCell ref="AB4:AC4"/>
    <mergeCell ref="P3:Q3"/>
    <mergeCell ref="Z3:AA3"/>
    <mergeCell ref="AB3:AC3"/>
    <mergeCell ref="T3:U3"/>
    <mergeCell ref="V3:W3"/>
    <mergeCell ref="X3:Y3"/>
    <mergeCell ref="Z4:AA4"/>
    <mergeCell ref="L5:M5"/>
    <mergeCell ref="AB5:AC5"/>
    <mergeCell ref="V5:W5"/>
    <mergeCell ref="X5:Y5"/>
    <mergeCell ref="Z5:AA5"/>
  </mergeCells>
  <printOptions/>
  <pageMargins left="0.82" right="0.83" top="0.39" bottom="0.5905511811023623" header="0.5118110236220472" footer="0.5118110236220472"/>
  <pageSetup fitToHeight="12" fitToWidth="1" horizontalDpi="300" verticalDpi="300" orientation="landscape" paperSize="9" scale="5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0"/>
  <sheetViews>
    <sheetView zoomScale="50" zoomScaleNormal="50" workbookViewId="0" topLeftCell="A1">
      <selection activeCell="Y22" sqref="Y22"/>
    </sheetView>
  </sheetViews>
  <sheetFormatPr defaultColWidth="11.421875" defaultRowHeight="12.75"/>
  <cols>
    <col min="1" max="1" width="5.140625" style="1" customWidth="1"/>
    <col min="2" max="2" width="30.00390625" style="28" customWidth="1"/>
    <col min="3" max="3" width="16.421875" style="26" customWidth="1"/>
    <col min="4" max="4" width="3.8515625" style="2" customWidth="1"/>
    <col min="5" max="5" width="8.140625" style="1" customWidth="1"/>
    <col min="6" max="6" width="3.8515625" style="2" customWidth="1"/>
    <col min="7" max="7" width="9.8515625" style="1" customWidth="1"/>
    <col min="8" max="8" width="3.8515625" style="2" customWidth="1"/>
    <col min="9" max="9" width="9.00390625" style="1" customWidth="1"/>
    <col min="10" max="10" width="3.8515625" style="2" customWidth="1"/>
    <col min="11" max="11" width="8.140625" style="1" customWidth="1"/>
    <col min="12" max="12" width="3.8515625" style="2" customWidth="1"/>
    <col min="13" max="13" width="8.140625" style="5" customWidth="1"/>
    <col min="14" max="14" width="3.8515625" style="2" customWidth="1"/>
    <col min="15" max="15" width="8.421875" style="5" customWidth="1"/>
    <col min="16" max="16" width="4.421875" style="2" customWidth="1"/>
    <col min="17" max="17" width="11.57421875" style="1" customWidth="1"/>
    <col min="18" max="18" width="3.8515625" style="2" customWidth="1"/>
    <col min="19" max="19" width="9.28125" style="1" customWidth="1"/>
    <col min="20" max="20" width="3.8515625" style="2" customWidth="1"/>
    <col min="21" max="21" width="10.7109375" style="1" customWidth="1"/>
    <col min="22" max="22" width="3.8515625" style="2" customWidth="1"/>
    <col min="23" max="23" width="8.140625" style="1" customWidth="1"/>
    <col min="24" max="24" width="3.8515625" style="2" customWidth="1"/>
    <col min="25" max="25" width="9.8515625" style="1" customWidth="1"/>
    <col min="26" max="26" width="3.8515625" style="2" customWidth="1"/>
    <col min="27" max="27" width="8.140625" style="5" customWidth="1"/>
    <col min="28" max="28" width="3.8515625" style="2" customWidth="1"/>
    <col min="29" max="29" width="9.8515625" style="1" customWidth="1"/>
    <col min="30" max="30" width="7.421875" style="1" customWidth="1"/>
    <col min="31" max="31" width="8.7109375" style="0" customWidth="1"/>
  </cols>
  <sheetData>
    <row r="1" spans="4:26" ht="27.75">
      <c r="D1" s="3"/>
      <c r="L1" s="4"/>
      <c r="M1" s="33" t="s">
        <v>22</v>
      </c>
      <c r="N1" s="4"/>
      <c r="P1" s="3"/>
      <c r="T1" s="3"/>
      <c r="Z1" s="4"/>
    </row>
    <row r="2" ht="15"/>
    <row r="3" spans="1:31" s="18" customFormat="1" ht="15.75">
      <c r="A3" s="38" t="s">
        <v>0</v>
      </c>
      <c r="B3" s="29"/>
      <c r="C3" s="15"/>
      <c r="D3" s="42" t="s">
        <v>15</v>
      </c>
      <c r="E3" s="43"/>
      <c r="F3" s="42" t="s">
        <v>16</v>
      </c>
      <c r="G3" s="43"/>
      <c r="H3" s="46" t="s">
        <v>19</v>
      </c>
      <c r="I3" s="47"/>
      <c r="J3" s="46" t="s">
        <v>17</v>
      </c>
      <c r="K3" s="47"/>
      <c r="L3" s="46" t="s">
        <v>18</v>
      </c>
      <c r="M3" s="47"/>
      <c r="N3" s="46" t="s">
        <v>12</v>
      </c>
      <c r="O3" s="47"/>
      <c r="P3" s="42" t="s">
        <v>9</v>
      </c>
      <c r="Q3" s="43"/>
      <c r="R3" s="42" t="s">
        <v>13</v>
      </c>
      <c r="S3" s="43"/>
      <c r="T3" s="42" t="s">
        <v>2</v>
      </c>
      <c r="U3" s="43"/>
      <c r="V3" s="42" t="s">
        <v>1</v>
      </c>
      <c r="W3" s="43"/>
      <c r="X3" s="42" t="s">
        <v>20</v>
      </c>
      <c r="Y3" s="43"/>
      <c r="Z3" s="46" t="s">
        <v>14</v>
      </c>
      <c r="AA3" s="47"/>
      <c r="AB3" s="42" t="s">
        <v>2</v>
      </c>
      <c r="AC3" s="43"/>
      <c r="AD3" s="6" t="s">
        <v>3</v>
      </c>
      <c r="AE3" s="6" t="s">
        <v>4</v>
      </c>
    </row>
    <row r="4" spans="1:31" s="8" customFormat="1" ht="15.75">
      <c r="A4" s="39"/>
      <c r="B4" s="30" t="s">
        <v>5</v>
      </c>
      <c r="C4" s="16" t="s">
        <v>21</v>
      </c>
      <c r="D4" s="40" t="s">
        <v>91</v>
      </c>
      <c r="E4" s="41"/>
      <c r="F4" s="40" t="s">
        <v>106</v>
      </c>
      <c r="G4" s="41"/>
      <c r="H4" s="40" t="s">
        <v>107</v>
      </c>
      <c r="I4" s="41"/>
      <c r="J4" s="40" t="s">
        <v>108</v>
      </c>
      <c r="K4" s="41"/>
      <c r="L4" s="40" t="s">
        <v>109</v>
      </c>
      <c r="M4" s="41"/>
      <c r="N4" s="40" t="s">
        <v>110</v>
      </c>
      <c r="O4" s="41"/>
      <c r="P4" s="40" t="s">
        <v>111</v>
      </c>
      <c r="Q4" s="41"/>
      <c r="R4" s="40" t="s">
        <v>11</v>
      </c>
      <c r="S4" s="41"/>
      <c r="T4" s="40" t="s">
        <v>10</v>
      </c>
      <c r="U4" s="41"/>
      <c r="V4" s="40" t="s">
        <v>11</v>
      </c>
      <c r="W4" s="41"/>
      <c r="X4" s="40" t="s">
        <v>11</v>
      </c>
      <c r="Y4" s="41"/>
      <c r="Z4" s="40" t="s">
        <v>10</v>
      </c>
      <c r="AA4" s="41"/>
      <c r="AB4" s="40" t="s">
        <v>10</v>
      </c>
      <c r="AC4" s="41"/>
      <c r="AD4" s="7" t="s">
        <v>6</v>
      </c>
      <c r="AE4" s="7" t="s">
        <v>6</v>
      </c>
    </row>
    <row r="5" spans="1:31" s="8" customFormat="1" ht="15.75">
      <c r="A5" s="39"/>
      <c r="B5" s="31"/>
      <c r="C5" s="16"/>
      <c r="D5" s="44">
        <v>39908</v>
      </c>
      <c r="E5" s="45"/>
      <c r="F5" s="40">
        <v>39934</v>
      </c>
      <c r="G5" s="41"/>
      <c r="H5" s="40">
        <v>39950</v>
      </c>
      <c r="I5" s="41"/>
      <c r="J5" s="40">
        <v>39978</v>
      </c>
      <c r="K5" s="41"/>
      <c r="L5" s="40">
        <v>39985</v>
      </c>
      <c r="M5" s="41"/>
      <c r="N5" s="40">
        <v>39999</v>
      </c>
      <c r="O5" s="41"/>
      <c r="P5" s="40">
        <v>40013</v>
      </c>
      <c r="Q5" s="41"/>
      <c r="R5" s="40">
        <v>40027</v>
      </c>
      <c r="S5" s="41"/>
      <c r="T5" s="40">
        <v>40034</v>
      </c>
      <c r="U5" s="41"/>
      <c r="V5" s="40">
        <v>40040</v>
      </c>
      <c r="W5" s="41"/>
      <c r="X5" s="40">
        <v>40048</v>
      </c>
      <c r="Y5" s="41"/>
      <c r="Z5" s="40">
        <v>40069</v>
      </c>
      <c r="AA5" s="41"/>
      <c r="AB5" s="40">
        <v>40090</v>
      </c>
      <c r="AC5" s="41"/>
      <c r="AD5" s="7" t="s">
        <v>7</v>
      </c>
      <c r="AE5" s="7" t="s">
        <v>8</v>
      </c>
    </row>
    <row r="6" spans="1:31" s="8" customFormat="1" ht="18" customHeight="1">
      <c r="A6" s="14">
        <v>1</v>
      </c>
      <c r="B6" s="20" t="s">
        <v>43</v>
      </c>
      <c r="C6" s="25" t="s">
        <v>2</v>
      </c>
      <c r="D6" s="11">
        <v>6</v>
      </c>
      <c r="E6" s="12">
        <f>(D6*1000)/67</f>
        <v>89.55223880597015</v>
      </c>
      <c r="F6" s="11">
        <v>7</v>
      </c>
      <c r="G6" s="12">
        <f>(F6*1000)/27</f>
        <v>259.25925925925924</v>
      </c>
      <c r="H6" s="11">
        <v>24</v>
      </c>
      <c r="I6" s="12"/>
      <c r="J6" s="11"/>
      <c r="K6" s="9"/>
      <c r="L6" s="11">
        <v>9</v>
      </c>
      <c r="M6" s="12">
        <f aca="true" t="shared" si="0" ref="M6:M11">(L6*1000)/52</f>
        <v>173.07692307692307</v>
      </c>
      <c r="N6" s="11">
        <v>19</v>
      </c>
      <c r="O6" s="12">
        <f>(N6*1000)/54</f>
        <v>351.85185185185185</v>
      </c>
      <c r="P6" s="11">
        <v>9</v>
      </c>
      <c r="Q6" s="12">
        <f>(P6*1000)/62</f>
        <v>145.16129032258064</v>
      </c>
      <c r="R6" s="11"/>
      <c r="S6" s="9"/>
      <c r="T6" s="11"/>
      <c r="U6" s="9"/>
      <c r="V6" s="11"/>
      <c r="W6" s="9"/>
      <c r="X6" s="11"/>
      <c r="Y6" s="9"/>
      <c r="Z6" s="11"/>
      <c r="AA6" s="12"/>
      <c r="AB6" s="11"/>
      <c r="AC6" s="9"/>
      <c r="AD6" s="9">
        <v>5</v>
      </c>
      <c r="AE6" s="13">
        <f aca="true" t="shared" si="1" ref="AE6:AE37">E6+G6+I6+K6+M6+O6+Q6+S6+U6+W6+Y6+AA6+AC6</f>
        <v>1018.9015633165849</v>
      </c>
    </row>
    <row r="7" spans="1:31" s="8" customFormat="1" ht="18" customHeight="1">
      <c r="A7" s="14">
        <v>2</v>
      </c>
      <c r="B7" s="20" t="s">
        <v>74</v>
      </c>
      <c r="C7" s="27" t="s">
        <v>71</v>
      </c>
      <c r="D7" s="11">
        <v>7</v>
      </c>
      <c r="E7" s="12">
        <f aca="true" t="shared" si="2" ref="E7:E24">(D7*1000)/67</f>
        <v>104.4776119402985</v>
      </c>
      <c r="F7" s="11">
        <v>10</v>
      </c>
      <c r="G7" s="12">
        <f>(F7*1000)/27</f>
        <v>370.3703703703704</v>
      </c>
      <c r="H7" s="11">
        <v>5</v>
      </c>
      <c r="I7" s="12">
        <f>(H7*1000)/48</f>
        <v>104.16666666666667</v>
      </c>
      <c r="J7" s="11"/>
      <c r="K7" s="12"/>
      <c r="L7" s="11">
        <v>23</v>
      </c>
      <c r="M7" s="12">
        <f t="shared" si="0"/>
        <v>442.3076923076923</v>
      </c>
      <c r="N7" s="11"/>
      <c r="O7" s="12"/>
      <c r="P7" s="11">
        <v>1</v>
      </c>
      <c r="Q7" s="12">
        <f>(P7*1000)/62</f>
        <v>16.129032258064516</v>
      </c>
      <c r="R7" s="11"/>
      <c r="S7" s="12"/>
      <c r="T7" s="11"/>
      <c r="U7" s="12"/>
      <c r="V7" s="11"/>
      <c r="W7" s="12"/>
      <c r="X7" s="11"/>
      <c r="Y7" s="12"/>
      <c r="Z7" s="11"/>
      <c r="AA7" s="12"/>
      <c r="AB7" s="11"/>
      <c r="AC7" s="12"/>
      <c r="AD7" s="9">
        <v>5</v>
      </c>
      <c r="AE7" s="13">
        <f t="shared" si="1"/>
        <v>1037.4513735430926</v>
      </c>
    </row>
    <row r="8" spans="1:31" ht="18" customHeight="1">
      <c r="A8" s="14">
        <v>3</v>
      </c>
      <c r="B8" s="20" t="s">
        <v>66</v>
      </c>
      <c r="C8" s="27" t="s">
        <v>61</v>
      </c>
      <c r="D8" s="11">
        <v>21</v>
      </c>
      <c r="E8" s="12">
        <f>(D8*1000)/67</f>
        <v>313.43283582089555</v>
      </c>
      <c r="F8" s="11"/>
      <c r="G8" s="12"/>
      <c r="H8" s="11">
        <v>14</v>
      </c>
      <c r="I8" s="12">
        <f>(H8*1000)/48</f>
        <v>291.6666666666667</v>
      </c>
      <c r="J8" s="11">
        <v>2</v>
      </c>
      <c r="K8" s="9">
        <f>(J8*1000)/42</f>
        <v>47.61904761904762</v>
      </c>
      <c r="L8" s="11">
        <v>17</v>
      </c>
      <c r="M8" s="12">
        <f t="shared" si="0"/>
        <v>326.9230769230769</v>
      </c>
      <c r="N8" s="11">
        <v>4</v>
      </c>
      <c r="O8" s="12">
        <f>(N8*1000)/54</f>
        <v>74.07407407407408</v>
      </c>
      <c r="P8" s="11">
        <v>22</v>
      </c>
      <c r="Q8" s="12"/>
      <c r="R8" s="11"/>
      <c r="S8" s="12"/>
      <c r="T8" s="11"/>
      <c r="U8" s="12"/>
      <c r="V8" s="11"/>
      <c r="W8" s="12"/>
      <c r="X8" s="11"/>
      <c r="Y8" s="12"/>
      <c r="Z8" s="11"/>
      <c r="AA8" s="12"/>
      <c r="AB8" s="11"/>
      <c r="AC8" s="12"/>
      <c r="AD8" s="9">
        <v>5</v>
      </c>
      <c r="AE8" s="13">
        <f t="shared" si="1"/>
        <v>1053.7157011037607</v>
      </c>
    </row>
    <row r="9" spans="1:31" ht="18" customHeight="1">
      <c r="A9" s="14">
        <v>4</v>
      </c>
      <c r="B9" s="20" t="s">
        <v>78</v>
      </c>
      <c r="C9" s="25" t="s">
        <v>79</v>
      </c>
      <c r="D9" s="11">
        <v>23</v>
      </c>
      <c r="E9" s="12">
        <f t="shared" si="2"/>
        <v>343.2835820895522</v>
      </c>
      <c r="F9" s="11"/>
      <c r="G9" s="12"/>
      <c r="H9" s="11"/>
      <c r="I9" s="12"/>
      <c r="J9" s="11">
        <v>3</v>
      </c>
      <c r="K9" s="9">
        <f>(J9*1000)/42</f>
        <v>71.42857142857143</v>
      </c>
      <c r="L9" s="11">
        <v>26</v>
      </c>
      <c r="M9" s="12">
        <f t="shared" si="0"/>
        <v>500</v>
      </c>
      <c r="N9" s="11">
        <v>1</v>
      </c>
      <c r="O9" s="12">
        <f>(N9*1000)/54</f>
        <v>18.51851851851852</v>
      </c>
      <c r="P9" s="11">
        <v>14</v>
      </c>
      <c r="Q9" s="12">
        <f>(P9*1000)/62</f>
        <v>225.80645161290323</v>
      </c>
      <c r="R9" s="11"/>
      <c r="S9" s="9"/>
      <c r="T9" s="11"/>
      <c r="U9" s="9"/>
      <c r="V9" s="11"/>
      <c r="W9" s="9"/>
      <c r="X9" s="11"/>
      <c r="Y9" s="9"/>
      <c r="Z9" s="11"/>
      <c r="AA9" s="12"/>
      <c r="AB9" s="11"/>
      <c r="AC9" s="9"/>
      <c r="AD9" s="9">
        <v>5</v>
      </c>
      <c r="AE9" s="13">
        <f t="shared" si="1"/>
        <v>1159.0371236495453</v>
      </c>
    </row>
    <row r="10" spans="1:31" ht="18" customHeight="1">
      <c r="A10" s="14">
        <v>5</v>
      </c>
      <c r="B10" s="20" t="s">
        <v>93</v>
      </c>
      <c r="C10" s="25" t="s">
        <v>94</v>
      </c>
      <c r="D10" s="11">
        <v>31</v>
      </c>
      <c r="E10" s="12">
        <f>(D10*1000)/67</f>
        <v>462.6865671641791</v>
      </c>
      <c r="F10" s="11">
        <v>1</v>
      </c>
      <c r="G10" s="12">
        <f>(F10*1000)/27</f>
        <v>37.03703703703704</v>
      </c>
      <c r="H10" s="11">
        <v>23</v>
      </c>
      <c r="I10" s="12">
        <f>(H10*1000)/48</f>
        <v>479.1666666666667</v>
      </c>
      <c r="J10" s="11">
        <v>7</v>
      </c>
      <c r="K10" s="9">
        <f>(J10*1000)/42</f>
        <v>166.66666666666666</v>
      </c>
      <c r="L10" s="11">
        <v>2</v>
      </c>
      <c r="M10" s="12">
        <f t="shared" si="0"/>
        <v>38.46153846153846</v>
      </c>
      <c r="N10" s="11"/>
      <c r="O10" s="12"/>
      <c r="P10" s="11"/>
      <c r="Q10" s="12"/>
      <c r="R10" s="11"/>
      <c r="S10" s="9"/>
      <c r="T10" s="11"/>
      <c r="U10" s="9"/>
      <c r="V10" s="11"/>
      <c r="W10" s="9"/>
      <c r="X10" s="11"/>
      <c r="Y10" s="9"/>
      <c r="Z10" s="11"/>
      <c r="AA10" s="12"/>
      <c r="AB10" s="11"/>
      <c r="AC10" s="9"/>
      <c r="AD10" s="9">
        <v>5</v>
      </c>
      <c r="AE10" s="13">
        <f t="shared" si="1"/>
        <v>1184.0184759960882</v>
      </c>
    </row>
    <row r="11" spans="1:31" ht="18" customHeight="1">
      <c r="A11" s="14">
        <v>6</v>
      </c>
      <c r="B11" s="24" t="s">
        <v>76</v>
      </c>
      <c r="C11" s="25" t="s">
        <v>71</v>
      </c>
      <c r="D11" s="11"/>
      <c r="E11" s="12"/>
      <c r="F11" s="11">
        <v>10</v>
      </c>
      <c r="G11" s="12">
        <f>(F11*1000)/27</f>
        <v>370.3703703703704</v>
      </c>
      <c r="H11" s="11">
        <v>11</v>
      </c>
      <c r="I11" s="12">
        <f>(H11*1000)/48</f>
        <v>229.16666666666666</v>
      </c>
      <c r="J11" s="11">
        <v>4</v>
      </c>
      <c r="K11" s="9">
        <f>(J11*1000)/42</f>
        <v>95.23809523809524</v>
      </c>
      <c r="L11" s="11">
        <v>10</v>
      </c>
      <c r="M11" s="12">
        <f t="shared" si="0"/>
        <v>192.30769230769232</v>
      </c>
      <c r="N11" s="11"/>
      <c r="O11" s="12"/>
      <c r="P11" s="11">
        <v>26</v>
      </c>
      <c r="Q11" s="12">
        <f>(P11*1000)/62</f>
        <v>419.35483870967744</v>
      </c>
      <c r="R11" s="11"/>
      <c r="S11" s="12"/>
      <c r="T11" s="11"/>
      <c r="U11" s="12"/>
      <c r="V11" s="11"/>
      <c r="W11" s="12"/>
      <c r="X11" s="11"/>
      <c r="Y11" s="12"/>
      <c r="Z11" s="11"/>
      <c r="AA11" s="12"/>
      <c r="AB11" s="11"/>
      <c r="AC11" s="12"/>
      <c r="AD11" s="9">
        <v>5</v>
      </c>
      <c r="AE11" s="13">
        <f t="shared" si="1"/>
        <v>1306.4376632925023</v>
      </c>
    </row>
    <row r="12" spans="1:31" s="8" customFormat="1" ht="18" customHeight="1">
      <c r="A12" s="14">
        <v>7</v>
      </c>
      <c r="B12" s="20" t="s">
        <v>97</v>
      </c>
      <c r="C12" s="27" t="s">
        <v>94</v>
      </c>
      <c r="D12" s="11"/>
      <c r="E12" s="9"/>
      <c r="F12" s="11">
        <v>1</v>
      </c>
      <c r="G12" s="12">
        <f>(F12*1000)/27</f>
        <v>37.03703703703704</v>
      </c>
      <c r="H12" s="11">
        <v>16</v>
      </c>
      <c r="I12" s="12">
        <f>(H12*1000)/48</f>
        <v>333.3333333333333</v>
      </c>
      <c r="J12" s="11">
        <v>1</v>
      </c>
      <c r="K12" s="9">
        <f>(J12*1000)/42</f>
        <v>23.80952380952381</v>
      </c>
      <c r="L12" s="11"/>
      <c r="M12" s="12"/>
      <c r="N12" s="11">
        <v>5</v>
      </c>
      <c r="O12" s="12">
        <f>(N12*1000)/54</f>
        <v>92.5925925925926</v>
      </c>
      <c r="P12" s="11"/>
      <c r="Q12" s="12"/>
      <c r="R12" s="11"/>
      <c r="S12" s="9"/>
      <c r="T12" s="11"/>
      <c r="U12" s="9"/>
      <c r="V12" s="11"/>
      <c r="W12" s="9"/>
      <c r="X12" s="11"/>
      <c r="Y12" s="9"/>
      <c r="Z12" s="11"/>
      <c r="AA12" s="12"/>
      <c r="AB12" s="11"/>
      <c r="AC12" s="9"/>
      <c r="AD12" s="9">
        <v>4</v>
      </c>
      <c r="AE12" s="13">
        <f t="shared" si="1"/>
        <v>486.77248677248673</v>
      </c>
    </row>
    <row r="13" spans="1:31" s="8" customFormat="1" ht="18" customHeight="1">
      <c r="A13" s="14">
        <v>8</v>
      </c>
      <c r="B13" s="20" t="s">
        <v>72</v>
      </c>
      <c r="C13" s="25" t="s">
        <v>71</v>
      </c>
      <c r="D13" s="11"/>
      <c r="E13" s="12"/>
      <c r="F13" s="11">
        <v>9</v>
      </c>
      <c r="G13" s="12">
        <f>(F13*1000)/27</f>
        <v>333.3333333333333</v>
      </c>
      <c r="H13" s="11">
        <v>13</v>
      </c>
      <c r="I13" s="12">
        <f>(H13*1000)/48</f>
        <v>270.8333333333333</v>
      </c>
      <c r="J13" s="11"/>
      <c r="K13" s="9"/>
      <c r="L13" s="11">
        <v>5</v>
      </c>
      <c r="M13" s="12">
        <f>(L13*1000)/52</f>
        <v>96.15384615384616</v>
      </c>
      <c r="N13" s="11"/>
      <c r="O13" s="12"/>
      <c r="P13" s="11">
        <v>4</v>
      </c>
      <c r="Q13" s="12">
        <f>(P13*1000)/62</f>
        <v>64.51612903225806</v>
      </c>
      <c r="R13" s="11"/>
      <c r="S13" s="12"/>
      <c r="T13" s="11"/>
      <c r="U13" s="12"/>
      <c r="V13" s="11"/>
      <c r="W13" s="12"/>
      <c r="X13" s="11"/>
      <c r="Y13" s="12"/>
      <c r="Z13" s="11"/>
      <c r="AA13" s="12"/>
      <c r="AB13" s="11"/>
      <c r="AC13" s="12"/>
      <c r="AD13" s="9">
        <v>4</v>
      </c>
      <c r="AE13" s="13">
        <f t="shared" si="1"/>
        <v>764.8366418527709</v>
      </c>
    </row>
    <row r="14" spans="1:31" ht="18" customHeight="1">
      <c r="A14" s="14">
        <v>9</v>
      </c>
      <c r="B14" s="24" t="s">
        <v>64</v>
      </c>
      <c r="C14" s="25" t="s">
        <v>61</v>
      </c>
      <c r="D14" s="11">
        <v>22</v>
      </c>
      <c r="E14" s="12">
        <f t="shared" si="2"/>
        <v>328.35820895522386</v>
      </c>
      <c r="F14" s="11">
        <v>2</v>
      </c>
      <c r="G14" s="12">
        <f>(F14*1000)/27</f>
        <v>74.07407407407408</v>
      </c>
      <c r="H14" s="11"/>
      <c r="I14" s="12"/>
      <c r="J14" s="11">
        <v>13</v>
      </c>
      <c r="K14" s="9">
        <f>(J14*1000)/42</f>
        <v>309.5238095238095</v>
      </c>
      <c r="L14" s="11">
        <v>11</v>
      </c>
      <c r="M14" s="12">
        <f>(L14*1000)/52</f>
        <v>211.53846153846155</v>
      </c>
      <c r="N14" s="11"/>
      <c r="O14" s="12"/>
      <c r="P14" s="11"/>
      <c r="Q14" s="12"/>
      <c r="R14" s="11"/>
      <c r="S14" s="12"/>
      <c r="T14" s="11"/>
      <c r="U14" s="12"/>
      <c r="V14" s="11"/>
      <c r="W14" s="12"/>
      <c r="X14" s="11"/>
      <c r="Y14" s="12"/>
      <c r="Z14" s="11"/>
      <c r="AA14" s="12"/>
      <c r="AB14" s="11"/>
      <c r="AC14" s="12"/>
      <c r="AD14" s="9">
        <v>4</v>
      </c>
      <c r="AE14" s="13">
        <f t="shared" si="1"/>
        <v>923.4945540915691</v>
      </c>
    </row>
    <row r="15" spans="1:31" ht="18" customHeight="1">
      <c r="A15" s="14">
        <v>10</v>
      </c>
      <c r="B15" s="20" t="s">
        <v>60</v>
      </c>
      <c r="C15" s="27" t="s">
        <v>61</v>
      </c>
      <c r="D15" s="11"/>
      <c r="E15" s="12"/>
      <c r="F15" s="11"/>
      <c r="G15" s="12"/>
      <c r="H15" s="11"/>
      <c r="I15" s="12"/>
      <c r="J15" s="11">
        <v>20</v>
      </c>
      <c r="K15" s="9">
        <f>(J15*1000)/42</f>
        <v>476.1904761904762</v>
      </c>
      <c r="L15" s="11">
        <v>6</v>
      </c>
      <c r="M15" s="12">
        <f>(L15*1000)/52</f>
        <v>115.38461538461539</v>
      </c>
      <c r="N15" s="11">
        <v>13</v>
      </c>
      <c r="O15" s="12">
        <f>(N15*1000)/54</f>
        <v>240.74074074074073</v>
      </c>
      <c r="P15" s="11">
        <v>6</v>
      </c>
      <c r="Q15" s="12">
        <f>(P15*1000)/62</f>
        <v>96.7741935483871</v>
      </c>
      <c r="R15" s="11"/>
      <c r="S15" s="12"/>
      <c r="T15" s="11"/>
      <c r="U15" s="12"/>
      <c r="V15" s="11"/>
      <c r="W15" s="12"/>
      <c r="X15" s="11"/>
      <c r="Y15" s="12"/>
      <c r="Z15" s="11"/>
      <c r="AA15" s="12"/>
      <c r="AB15" s="11"/>
      <c r="AC15" s="12"/>
      <c r="AD15" s="9">
        <v>4</v>
      </c>
      <c r="AE15" s="13">
        <f t="shared" si="1"/>
        <v>929.0900258642195</v>
      </c>
    </row>
    <row r="16" spans="1:31" s="8" customFormat="1" ht="18" customHeight="1">
      <c r="A16" s="14">
        <v>11</v>
      </c>
      <c r="B16" s="20" t="s">
        <v>31</v>
      </c>
      <c r="C16" s="25" t="s">
        <v>15</v>
      </c>
      <c r="D16" s="11">
        <v>33</v>
      </c>
      <c r="E16" s="12">
        <f t="shared" si="2"/>
        <v>492.53731343283584</v>
      </c>
      <c r="F16" s="11"/>
      <c r="G16" s="12"/>
      <c r="H16" s="11">
        <v>2</v>
      </c>
      <c r="I16" s="12">
        <f>(H16*1000)/48</f>
        <v>41.666666666666664</v>
      </c>
      <c r="J16" s="11"/>
      <c r="K16" s="9"/>
      <c r="L16" s="11"/>
      <c r="M16" s="12"/>
      <c r="N16" s="11">
        <v>3</v>
      </c>
      <c r="O16" s="12">
        <f>(N16*1000)/54</f>
        <v>55.55555555555556</v>
      </c>
      <c r="P16" s="11">
        <v>27</v>
      </c>
      <c r="Q16" s="12">
        <f>(P16*1000)/62</f>
        <v>435.48387096774195</v>
      </c>
      <c r="R16" s="11"/>
      <c r="S16" s="9"/>
      <c r="T16" s="11"/>
      <c r="U16" s="9"/>
      <c r="V16" s="11"/>
      <c r="W16" s="9"/>
      <c r="X16" s="11"/>
      <c r="Y16" s="9"/>
      <c r="Z16" s="11"/>
      <c r="AA16" s="12"/>
      <c r="AB16" s="11"/>
      <c r="AC16" s="9"/>
      <c r="AD16" s="9">
        <v>4</v>
      </c>
      <c r="AE16" s="13">
        <f t="shared" si="1"/>
        <v>1025.2434066228</v>
      </c>
    </row>
    <row r="17" spans="1:31" ht="18" customHeight="1">
      <c r="A17" s="14">
        <v>12</v>
      </c>
      <c r="B17" s="24" t="s">
        <v>45</v>
      </c>
      <c r="C17" s="25" t="s">
        <v>2</v>
      </c>
      <c r="D17" s="11">
        <v>4</v>
      </c>
      <c r="E17" s="12">
        <f t="shared" si="2"/>
        <v>59.701492537313435</v>
      </c>
      <c r="F17" s="11"/>
      <c r="G17" s="12"/>
      <c r="H17" s="11">
        <v>22</v>
      </c>
      <c r="I17" s="12">
        <f>(H17*1000)/48</f>
        <v>458.3333333333333</v>
      </c>
      <c r="J17" s="11"/>
      <c r="K17" s="9"/>
      <c r="L17" s="11">
        <v>13</v>
      </c>
      <c r="M17" s="12">
        <f>(L17*1000)/52</f>
        <v>250</v>
      </c>
      <c r="N17" s="11">
        <v>17</v>
      </c>
      <c r="O17" s="12">
        <f>(N17*1000)/54</f>
        <v>314.81481481481484</v>
      </c>
      <c r="P17" s="11"/>
      <c r="Q17" s="12"/>
      <c r="R17" s="11"/>
      <c r="S17" s="12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9">
        <v>4</v>
      </c>
      <c r="AE17" s="13">
        <f t="shared" si="1"/>
        <v>1082.8496406854615</v>
      </c>
    </row>
    <row r="18" spans="1:31" ht="18" customHeight="1">
      <c r="A18" s="14">
        <v>13</v>
      </c>
      <c r="B18" s="20" t="s">
        <v>51</v>
      </c>
      <c r="C18" s="25" t="s">
        <v>2</v>
      </c>
      <c r="D18" s="11">
        <v>19</v>
      </c>
      <c r="E18" s="12">
        <f t="shared" si="2"/>
        <v>283.5820895522388</v>
      </c>
      <c r="F18" s="11">
        <v>4</v>
      </c>
      <c r="G18" s="12">
        <f>(F18*1000)/27</f>
        <v>148.14814814814815</v>
      </c>
      <c r="H18" s="11"/>
      <c r="I18" s="12"/>
      <c r="J18" s="11">
        <v>17</v>
      </c>
      <c r="K18" s="9">
        <f>(J18*1000)/42</f>
        <v>404.76190476190476</v>
      </c>
      <c r="L18" s="11"/>
      <c r="M18" s="12"/>
      <c r="N18" s="11">
        <v>15</v>
      </c>
      <c r="O18" s="12">
        <f>(N18*1000)/54</f>
        <v>277.77777777777777</v>
      </c>
      <c r="P18" s="11"/>
      <c r="Q18" s="12"/>
      <c r="R18" s="11"/>
      <c r="S18" s="12"/>
      <c r="T18" s="11"/>
      <c r="U18" s="12"/>
      <c r="V18" s="11"/>
      <c r="W18" s="12"/>
      <c r="X18" s="11"/>
      <c r="Y18" s="12"/>
      <c r="Z18" s="11"/>
      <c r="AA18" s="12"/>
      <c r="AB18" s="11"/>
      <c r="AC18" s="12"/>
      <c r="AD18" s="9">
        <v>4</v>
      </c>
      <c r="AE18" s="13">
        <f t="shared" si="1"/>
        <v>1114.2699202400695</v>
      </c>
    </row>
    <row r="19" spans="1:31" ht="18" customHeight="1">
      <c r="A19" s="14">
        <v>14</v>
      </c>
      <c r="B19" s="36" t="s">
        <v>40</v>
      </c>
      <c r="C19" s="25" t="s">
        <v>2</v>
      </c>
      <c r="D19" s="11">
        <v>20</v>
      </c>
      <c r="E19" s="12">
        <f>(D19*1000)/67</f>
        <v>298.5074626865672</v>
      </c>
      <c r="F19" s="11">
        <v>7</v>
      </c>
      <c r="G19" s="12">
        <f>(F19*1000)/27</f>
        <v>259.25925925925924</v>
      </c>
      <c r="H19" s="11"/>
      <c r="I19" s="12"/>
      <c r="J19" s="11"/>
      <c r="K19" s="9"/>
      <c r="L19" s="11"/>
      <c r="M19" s="12"/>
      <c r="N19" s="11">
        <v>24</v>
      </c>
      <c r="O19" s="12">
        <f>(N19*1000)/54</f>
        <v>444.44444444444446</v>
      </c>
      <c r="P19" s="11">
        <v>17</v>
      </c>
      <c r="Q19" s="12">
        <f>(P19*1000)/62</f>
        <v>274.19354838709677</v>
      </c>
      <c r="R19" s="11"/>
      <c r="S19" s="12"/>
      <c r="T19" s="11"/>
      <c r="U19" s="12"/>
      <c r="V19" s="11"/>
      <c r="W19" s="12"/>
      <c r="X19" s="11"/>
      <c r="Y19" s="12"/>
      <c r="Z19" s="11"/>
      <c r="AA19" s="12"/>
      <c r="AB19" s="11"/>
      <c r="AC19" s="12"/>
      <c r="AD19" s="9">
        <v>4</v>
      </c>
      <c r="AE19" s="13">
        <f t="shared" si="1"/>
        <v>1276.4047147773676</v>
      </c>
    </row>
    <row r="20" spans="1:31" ht="18" customHeight="1">
      <c r="A20" s="14">
        <v>15</v>
      </c>
      <c r="B20" s="20" t="s">
        <v>98</v>
      </c>
      <c r="C20" s="27" t="s">
        <v>94</v>
      </c>
      <c r="D20" s="11">
        <v>3</v>
      </c>
      <c r="E20" s="12">
        <f t="shared" si="2"/>
        <v>44.776119402985074</v>
      </c>
      <c r="F20" s="11">
        <v>5</v>
      </c>
      <c r="G20" s="12">
        <f>(F20*1000)/27</f>
        <v>185.1851851851852</v>
      </c>
      <c r="H20" s="11">
        <v>1</v>
      </c>
      <c r="I20" s="12">
        <f>(H20*1000)/48</f>
        <v>20.833333333333332</v>
      </c>
      <c r="J20" s="11"/>
      <c r="K20" s="9"/>
      <c r="L20" s="11"/>
      <c r="M20" s="12"/>
      <c r="N20" s="11"/>
      <c r="O20" s="12"/>
      <c r="P20" s="11"/>
      <c r="Q20" s="12"/>
      <c r="R20" s="11"/>
      <c r="S20" s="9"/>
      <c r="T20" s="11"/>
      <c r="U20" s="9"/>
      <c r="V20" s="11"/>
      <c r="W20" s="9"/>
      <c r="X20" s="11"/>
      <c r="Y20" s="9"/>
      <c r="Z20" s="11"/>
      <c r="AA20" s="12"/>
      <c r="AB20" s="11"/>
      <c r="AC20" s="9"/>
      <c r="AD20" s="9">
        <v>3</v>
      </c>
      <c r="AE20" s="13">
        <f t="shared" si="1"/>
        <v>250.7946379215036</v>
      </c>
    </row>
    <row r="21" spans="1:31" s="8" customFormat="1" ht="18" customHeight="1">
      <c r="A21" s="14">
        <v>16</v>
      </c>
      <c r="B21" s="20" t="s">
        <v>73</v>
      </c>
      <c r="C21" s="25" t="s">
        <v>71</v>
      </c>
      <c r="D21" s="11">
        <v>14</v>
      </c>
      <c r="E21" s="12">
        <f t="shared" si="2"/>
        <v>208.955223880597</v>
      </c>
      <c r="F21" s="11">
        <v>8</v>
      </c>
      <c r="G21" s="12">
        <f>(F21*1000)/27</f>
        <v>296.2962962962963</v>
      </c>
      <c r="H21" s="11">
        <v>3</v>
      </c>
      <c r="I21" s="12">
        <f>(H21*1000)/48</f>
        <v>62.5</v>
      </c>
      <c r="J21" s="11"/>
      <c r="K21" s="12"/>
      <c r="L21" s="11"/>
      <c r="M21" s="12"/>
      <c r="N21" s="11"/>
      <c r="O21" s="12"/>
      <c r="P21" s="11"/>
      <c r="Q21" s="12"/>
      <c r="R21" s="11"/>
      <c r="S21" s="12"/>
      <c r="T21" s="11"/>
      <c r="U21" s="12"/>
      <c r="V21" s="11"/>
      <c r="W21" s="12"/>
      <c r="X21" s="11"/>
      <c r="Y21" s="12"/>
      <c r="Z21" s="11"/>
      <c r="AA21" s="12"/>
      <c r="AB21" s="11"/>
      <c r="AC21" s="12"/>
      <c r="AD21" s="9">
        <v>3</v>
      </c>
      <c r="AE21" s="13">
        <f t="shared" si="1"/>
        <v>567.7515201768933</v>
      </c>
    </row>
    <row r="22" spans="1:31" s="8" customFormat="1" ht="18" customHeight="1">
      <c r="A22" s="14">
        <v>17</v>
      </c>
      <c r="B22" s="17" t="s">
        <v>65</v>
      </c>
      <c r="C22" s="25" t="s">
        <v>61</v>
      </c>
      <c r="D22" s="11">
        <v>1</v>
      </c>
      <c r="E22" s="12">
        <f>(D22*1000)/67</f>
        <v>14.925373134328359</v>
      </c>
      <c r="F22" s="11">
        <v>13</v>
      </c>
      <c r="G22" s="12">
        <f>(F22*1000)/27</f>
        <v>481.48148148148147</v>
      </c>
      <c r="H22" s="11"/>
      <c r="I22" s="12"/>
      <c r="J22" s="11"/>
      <c r="K22" s="9"/>
      <c r="L22" s="11"/>
      <c r="M22" s="12"/>
      <c r="N22" s="11"/>
      <c r="O22" s="12"/>
      <c r="P22" s="11">
        <v>5</v>
      </c>
      <c r="Q22" s="12">
        <f>(P22*1000)/62</f>
        <v>80.64516129032258</v>
      </c>
      <c r="R22" s="11"/>
      <c r="S22" s="12"/>
      <c r="T22" s="11"/>
      <c r="U22" s="12"/>
      <c r="V22" s="11"/>
      <c r="W22" s="12"/>
      <c r="X22" s="11"/>
      <c r="Y22" s="12"/>
      <c r="Z22" s="11"/>
      <c r="AA22" s="12"/>
      <c r="AB22" s="11"/>
      <c r="AC22" s="12"/>
      <c r="AD22" s="9">
        <v>3</v>
      </c>
      <c r="AE22" s="13">
        <f t="shared" si="1"/>
        <v>577.0520159061324</v>
      </c>
    </row>
    <row r="23" spans="1:31" ht="18" customHeight="1">
      <c r="A23" s="14">
        <v>18</v>
      </c>
      <c r="B23" s="17" t="s">
        <v>28</v>
      </c>
      <c r="C23" s="25" t="s">
        <v>15</v>
      </c>
      <c r="D23" s="11"/>
      <c r="E23" s="12"/>
      <c r="F23" s="11"/>
      <c r="G23" s="12"/>
      <c r="H23" s="11"/>
      <c r="I23" s="12"/>
      <c r="J23" s="11"/>
      <c r="K23" s="9"/>
      <c r="L23" s="11">
        <v>14</v>
      </c>
      <c r="M23" s="12">
        <f>(L23*1000)/52</f>
        <v>269.2307692307692</v>
      </c>
      <c r="N23" s="11">
        <v>8</v>
      </c>
      <c r="O23" s="12">
        <f>(N23*1000)/54</f>
        <v>148.14814814814815</v>
      </c>
      <c r="P23" s="11">
        <v>10</v>
      </c>
      <c r="Q23" s="12">
        <f>(P23*1000)/62</f>
        <v>161.29032258064515</v>
      </c>
      <c r="R23" s="11"/>
      <c r="S23" s="9"/>
      <c r="T23" s="11"/>
      <c r="U23" s="9"/>
      <c r="V23" s="11"/>
      <c r="W23" s="9"/>
      <c r="X23" s="11"/>
      <c r="Y23" s="9"/>
      <c r="Z23" s="11"/>
      <c r="AA23" s="12"/>
      <c r="AB23" s="11"/>
      <c r="AC23" s="9"/>
      <c r="AD23" s="9">
        <v>3</v>
      </c>
      <c r="AE23" s="13">
        <f t="shared" si="1"/>
        <v>578.6692399595626</v>
      </c>
    </row>
    <row r="24" spans="1:31" ht="18" customHeight="1">
      <c r="A24" s="14">
        <v>19</v>
      </c>
      <c r="B24" s="20" t="s">
        <v>95</v>
      </c>
      <c r="C24" s="27" t="s">
        <v>94</v>
      </c>
      <c r="D24" s="11">
        <v>26</v>
      </c>
      <c r="E24" s="12">
        <f t="shared" si="2"/>
        <v>388.05970149253733</v>
      </c>
      <c r="F24" s="11">
        <v>5</v>
      </c>
      <c r="G24" s="12">
        <f>(F24*1000)/27</f>
        <v>185.1851851851852</v>
      </c>
      <c r="H24" s="11">
        <v>4</v>
      </c>
      <c r="I24" s="12">
        <f>(H24*1000)/48</f>
        <v>83.33333333333333</v>
      </c>
      <c r="J24" s="11"/>
      <c r="K24" s="9"/>
      <c r="L24" s="11"/>
      <c r="M24" s="12"/>
      <c r="N24" s="11"/>
      <c r="O24" s="12"/>
      <c r="P24" s="11"/>
      <c r="Q24" s="12"/>
      <c r="R24" s="11"/>
      <c r="S24" s="9"/>
      <c r="T24" s="11"/>
      <c r="U24" s="9"/>
      <c r="V24" s="11"/>
      <c r="W24" s="9"/>
      <c r="X24" s="11"/>
      <c r="Y24" s="9"/>
      <c r="Z24" s="11"/>
      <c r="AA24" s="12"/>
      <c r="AB24" s="11"/>
      <c r="AC24" s="9"/>
      <c r="AD24" s="9">
        <v>3</v>
      </c>
      <c r="AE24" s="13">
        <f t="shared" si="1"/>
        <v>656.5782200110559</v>
      </c>
    </row>
    <row r="25" spans="1:31" ht="18" customHeight="1">
      <c r="A25" s="14">
        <v>20</v>
      </c>
      <c r="B25" s="19" t="s">
        <v>44</v>
      </c>
      <c r="C25" s="25" t="s">
        <v>2</v>
      </c>
      <c r="D25" s="11"/>
      <c r="E25" s="12"/>
      <c r="F25" s="11"/>
      <c r="G25" s="12"/>
      <c r="H25" s="11">
        <v>15</v>
      </c>
      <c r="I25" s="12">
        <f>(H25*1000)/48</f>
        <v>312.5</v>
      </c>
      <c r="J25" s="11"/>
      <c r="K25" s="9"/>
      <c r="L25" s="11">
        <v>3</v>
      </c>
      <c r="M25" s="12">
        <f>(L25*1000)/52</f>
        <v>57.69230769230769</v>
      </c>
      <c r="N25" s="11"/>
      <c r="O25" s="12"/>
      <c r="P25" s="11">
        <v>28</v>
      </c>
      <c r="Q25" s="12">
        <f>(P25*1000)/62</f>
        <v>451.61290322580646</v>
      </c>
      <c r="R25" s="11"/>
      <c r="S25" s="9"/>
      <c r="T25" s="11"/>
      <c r="U25" s="9"/>
      <c r="V25" s="11"/>
      <c r="W25" s="9"/>
      <c r="X25" s="11"/>
      <c r="Y25" s="9"/>
      <c r="Z25" s="11"/>
      <c r="AA25" s="12"/>
      <c r="AB25" s="11"/>
      <c r="AC25" s="9"/>
      <c r="AD25" s="9">
        <v>3</v>
      </c>
      <c r="AE25" s="13">
        <f t="shared" si="1"/>
        <v>821.8052109181142</v>
      </c>
    </row>
    <row r="26" spans="1:31" ht="18" customHeight="1">
      <c r="A26" s="14">
        <v>21</v>
      </c>
      <c r="B26" s="19" t="s">
        <v>77</v>
      </c>
      <c r="C26" s="25" t="s">
        <v>71</v>
      </c>
      <c r="D26" s="11"/>
      <c r="E26" s="12"/>
      <c r="F26" s="11">
        <v>8</v>
      </c>
      <c r="G26" s="12">
        <f>(F26*1000)/27</f>
        <v>296.2962962962963</v>
      </c>
      <c r="H26" s="11">
        <v>21</v>
      </c>
      <c r="I26" s="12">
        <f>(H26*1000)/48</f>
        <v>437.5</v>
      </c>
      <c r="J26" s="11"/>
      <c r="K26" s="9"/>
      <c r="L26" s="11">
        <v>24</v>
      </c>
      <c r="M26" s="12">
        <f>(L26*1000)/52</f>
        <v>461.53846153846155</v>
      </c>
      <c r="N26" s="11"/>
      <c r="O26" s="12"/>
      <c r="P26" s="11"/>
      <c r="Q26" s="12"/>
      <c r="R26" s="11"/>
      <c r="S26" s="12"/>
      <c r="T26" s="11"/>
      <c r="U26" s="12"/>
      <c r="V26" s="11"/>
      <c r="W26" s="12"/>
      <c r="X26" s="11"/>
      <c r="Y26" s="12"/>
      <c r="Z26" s="11"/>
      <c r="AA26" s="12"/>
      <c r="AB26" s="11"/>
      <c r="AC26" s="12"/>
      <c r="AD26" s="9">
        <v>3</v>
      </c>
      <c r="AE26" s="13">
        <f t="shared" si="1"/>
        <v>1195.334757834758</v>
      </c>
    </row>
    <row r="27" spans="1:31" s="8" customFormat="1" ht="18" customHeight="1">
      <c r="A27" s="14">
        <v>22</v>
      </c>
      <c r="B27" s="17" t="s">
        <v>58</v>
      </c>
      <c r="C27" s="25" t="s">
        <v>54</v>
      </c>
      <c r="D27" s="11"/>
      <c r="E27" s="12"/>
      <c r="F27" s="11">
        <v>12</v>
      </c>
      <c r="G27" s="12">
        <f>(F27*1000)/27</f>
        <v>444.44444444444446</v>
      </c>
      <c r="H27" s="11"/>
      <c r="I27" s="12"/>
      <c r="J27" s="11">
        <v>19</v>
      </c>
      <c r="K27" s="9">
        <f>(J27*1000)/42</f>
        <v>452.3809523809524</v>
      </c>
      <c r="L27" s="11">
        <v>20</v>
      </c>
      <c r="M27" s="12">
        <f>(L27*1000)/52</f>
        <v>384.61538461538464</v>
      </c>
      <c r="N27" s="11"/>
      <c r="O27" s="12"/>
      <c r="P27" s="11"/>
      <c r="Q27" s="12"/>
      <c r="R27" s="11"/>
      <c r="S27" s="12"/>
      <c r="T27" s="11"/>
      <c r="U27" s="12"/>
      <c r="V27" s="11"/>
      <c r="W27" s="12"/>
      <c r="X27" s="11"/>
      <c r="Y27" s="12"/>
      <c r="Z27" s="11"/>
      <c r="AA27" s="12"/>
      <c r="AB27" s="11"/>
      <c r="AC27" s="12"/>
      <c r="AD27" s="9">
        <v>3</v>
      </c>
      <c r="AE27" s="13">
        <f t="shared" si="1"/>
        <v>1281.4407814407814</v>
      </c>
    </row>
    <row r="28" spans="1:31" s="8" customFormat="1" ht="18" customHeight="1">
      <c r="A28" s="14">
        <v>23</v>
      </c>
      <c r="B28" s="20" t="s">
        <v>104</v>
      </c>
      <c r="C28" s="25" t="s">
        <v>94</v>
      </c>
      <c r="D28" s="11"/>
      <c r="E28" s="9"/>
      <c r="F28" s="11"/>
      <c r="G28" s="12"/>
      <c r="H28" s="11">
        <v>8</v>
      </c>
      <c r="I28" s="12">
        <f>(H28*1000)/48</f>
        <v>166.66666666666666</v>
      </c>
      <c r="J28" s="11"/>
      <c r="K28" s="9"/>
      <c r="L28" s="11"/>
      <c r="M28" s="12"/>
      <c r="N28" s="11"/>
      <c r="O28" s="12"/>
      <c r="P28" s="11">
        <v>13</v>
      </c>
      <c r="Q28" s="12">
        <f>(P28*1000)/62</f>
        <v>209.67741935483872</v>
      </c>
      <c r="R28" s="11"/>
      <c r="S28" s="9"/>
      <c r="T28" s="11"/>
      <c r="U28" s="9"/>
      <c r="V28" s="11"/>
      <c r="W28" s="9"/>
      <c r="X28" s="11"/>
      <c r="Y28" s="9"/>
      <c r="Z28" s="11"/>
      <c r="AA28" s="12"/>
      <c r="AB28" s="11"/>
      <c r="AC28" s="9"/>
      <c r="AD28" s="9">
        <v>2</v>
      </c>
      <c r="AE28" s="13">
        <f t="shared" si="1"/>
        <v>376.3440860215054</v>
      </c>
    </row>
    <row r="29" spans="1:31" ht="18" customHeight="1">
      <c r="A29" s="14">
        <v>24</v>
      </c>
      <c r="B29" s="20" t="s">
        <v>75</v>
      </c>
      <c r="C29" s="27" t="s">
        <v>71</v>
      </c>
      <c r="D29" s="11"/>
      <c r="E29" s="12"/>
      <c r="F29" s="11">
        <v>9</v>
      </c>
      <c r="G29" s="12">
        <f>(F29*1000)/27</f>
        <v>333.3333333333333</v>
      </c>
      <c r="H29" s="11"/>
      <c r="I29" s="12"/>
      <c r="J29" s="11">
        <v>5</v>
      </c>
      <c r="K29" s="9">
        <f>(J29*1000)/42</f>
        <v>119.04761904761905</v>
      </c>
      <c r="L29" s="11"/>
      <c r="M29" s="12"/>
      <c r="N29" s="11"/>
      <c r="O29" s="12"/>
      <c r="P29" s="11"/>
      <c r="Q29" s="12"/>
      <c r="R29" s="11"/>
      <c r="S29" s="12"/>
      <c r="T29" s="11"/>
      <c r="U29" s="12"/>
      <c r="V29" s="11"/>
      <c r="W29" s="12"/>
      <c r="X29" s="11"/>
      <c r="Y29" s="12"/>
      <c r="Z29" s="11"/>
      <c r="AA29" s="12"/>
      <c r="AB29" s="11"/>
      <c r="AC29" s="12"/>
      <c r="AD29" s="9">
        <v>2</v>
      </c>
      <c r="AE29" s="13">
        <f t="shared" si="1"/>
        <v>452.38095238095235</v>
      </c>
    </row>
    <row r="30" spans="1:31" ht="18" customHeight="1">
      <c r="A30" s="14">
        <v>25</v>
      </c>
      <c r="B30" s="34" t="s">
        <v>53</v>
      </c>
      <c r="C30" s="25" t="s">
        <v>54</v>
      </c>
      <c r="D30" s="11"/>
      <c r="E30" s="12"/>
      <c r="F30" s="11"/>
      <c r="G30" s="12"/>
      <c r="H30" s="11"/>
      <c r="I30" s="12"/>
      <c r="J30" s="11">
        <v>11</v>
      </c>
      <c r="K30" s="9">
        <f>(J30*1000)/42</f>
        <v>261.9047619047619</v>
      </c>
      <c r="L30" s="11"/>
      <c r="M30" s="12"/>
      <c r="N30" s="11">
        <v>11</v>
      </c>
      <c r="O30" s="12">
        <f>(N30*1000)/54</f>
        <v>203.7037037037037</v>
      </c>
      <c r="P30" s="11"/>
      <c r="Q30" s="12"/>
      <c r="R30" s="11"/>
      <c r="S30" s="12"/>
      <c r="T30" s="11"/>
      <c r="U30" s="12"/>
      <c r="V30" s="11"/>
      <c r="W30" s="12"/>
      <c r="X30" s="11"/>
      <c r="Y30" s="12"/>
      <c r="Z30" s="11"/>
      <c r="AA30" s="12"/>
      <c r="AB30" s="11"/>
      <c r="AC30" s="12"/>
      <c r="AD30" s="9">
        <v>2</v>
      </c>
      <c r="AE30" s="13">
        <f t="shared" si="1"/>
        <v>465.6084656084656</v>
      </c>
    </row>
    <row r="31" spans="1:31" ht="18" customHeight="1">
      <c r="A31" s="14">
        <v>26</v>
      </c>
      <c r="B31" s="24" t="s">
        <v>86</v>
      </c>
      <c r="C31" s="27" t="s">
        <v>79</v>
      </c>
      <c r="D31" s="11"/>
      <c r="E31" s="12"/>
      <c r="F31" s="11"/>
      <c r="G31" s="12"/>
      <c r="H31" s="11"/>
      <c r="I31" s="12"/>
      <c r="J31" s="11"/>
      <c r="K31" s="9"/>
      <c r="L31" s="11">
        <v>1</v>
      </c>
      <c r="M31" s="12">
        <f>(L31*1000)/52</f>
        <v>19.23076923076923</v>
      </c>
      <c r="N31" s="11">
        <v>27</v>
      </c>
      <c r="O31" s="12">
        <f>(N31*1000)/54</f>
        <v>500</v>
      </c>
      <c r="P31" s="11"/>
      <c r="Q31" s="12"/>
      <c r="R31" s="11"/>
      <c r="S31" s="9"/>
      <c r="T31" s="11"/>
      <c r="U31" s="9"/>
      <c r="V31" s="11"/>
      <c r="W31" s="9"/>
      <c r="X31" s="11"/>
      <c r="Y31" s="9"/>
      <c r="Z31" s="11"/>
      <c r="AA31" s="12"/>
      <c r="AB31" s="11"/>
      <c r="AC31" s="9"/>
      <c r="AD31" s="9">
        <v>2</v>
      </c>
      <c r="AE31" s="13">
        <f t="shared" si="1"/>
        <v>519.2307692307693</v>
      </c>
    </row>
    <row r="32" spans="1:31" ht="18" customHeight="1">
      <c r="A32" s="14">
        <v>27</v>
      </c>
      <c r="B32" s="20" t="s">
        <v>103</v>
      </c>
      <c r="C32" s="25" t="s">
        <v>94</v>
      </c>
      <c r="D32" s="11"/>
      <c r="E32" s="9"/>
      <c r="F32" s="11">
        <v>6</v>
      </c>
      <c r="G32" s="12">
        <f>(F32*1000)/27</f>
        <v>222.22222222222223</v>
      </c>
      <c r="H32" s="11"/>
      <c r="I32" s="12"/>
      <c r="J32" s="11"/>
      <c r="K32" s="9"/>
      <c r="L32" s="11"/>
      <c r="M32" s="12"/>
      <c r="N32" s="11"/>
      <c r="O32" s="12"/>
      <c r="P32" s="11">
        <v>19</v>
      </c>
      <c r="Q32" s="12">
        <f>(P32*1000)/62</f>
        <v>306.4516129032258</v>
      </c>
      <c r="R32" s="11"/>
      <c r="S32" s="9"/>
      <c r="T32" s="11"/>
      <c r="U32" s="9"/>
      <c r="V32" s="11"/>
      <c r="W32" s="9"/>
      <c r="X32" s="11"/>
      <c r="Y32" s="9"/>
      <c r="Z32" s="11"/>
      <c r="AA32" s="12"/>
      <c r="AB32" s="11"/>
      <c r="AC32" s="9"/>
      <c r="AD32" s="9">
        <v>2</v>
      </c>
      <c r="AE32" s="13">
        <f t="shared" si="1"/>
        <v>528.673835125448</v>
      </c>
    </row>
    <row r="33" spans="1:31" s="8" customFormat="1" ht="18" customHeight="1">
      <c r="A33" s="14">
        <v>28</v>
      </c>
      <c r="B33" s="20" t="s">
        <v>39</v>
      </c>
      <c r="C33" s="25" t="s">
        <v>37</v>
      </c>
      <c r="D33" s="11"/>
      <c r="E33" s="12"/>
      <c r="F33" s="11"/>
      <c r="G33" s="12"/>
      <c r="H33" s="11">
        <v>12</v>
      </c>
      <c r="I33" s="12">
        <f>(H33*1000)/48</f>
        <v>250</v>
      </c>
      <c r="J33" s="11"/>
      <c r="K33" s="9"/>
      <c r="L33" s="11">
        <v>16</v>
      </c>
      <c r="M33" s="12">
        <f>(L33*1000)/52</f>
        <v>307.6923076923077</v>
      </c>
      <c r="N33" s="11"/>
      <c r="O33" s="12"/>
      <c r="P33" s="11"/>
      <c r="Q33" s="12"/>
      <c r="R33" s="11"/>
      <c r="S33" s="12"/>
      <c r="T33" s="11"/>
      <c r="U33" s="12"/>
      <c r="V33" s="11"/>
      <c r="W33" s="12"/>
      <c r="X33" s="11"/>
      <c r="Y33" s="12"/>
      <c r="Z33" s="11"/>
      <c r="AA33" s="12"/>
      <c r="AB33" s="11"/>
      <c r="AC33" s="12"/>
      <c r="AD33" s="9">
        <v>2</v>
      </c>
      <c r="AE33" s="13">
        <f t="shared" si="1"/>
        <v>557.6923076923076</v>
      </c>
    </row>
    <row r="34" spans="1:31" s="8" customFormat="1" ht="18" customHeight="1">
      <c r="A34" s="14">
        <v>29</v>
      </c>
      <c r="B34" s="20" t="s">
        <v>24</v>
      </c>
      <c r="C34" s="25" t="s">
        <v>15</v>
      </c>
      <c r="D34" s="11"/>
      <c r="E34" s="12"/>
      <c r="F34" s="11"/>
      <c r="G34" s="12"/>
      <c r="H34" s="11">
        <v>19</v>
      </c>
      <c r="I34" s="12">
        <f>(H34*1000)/48</f>
        <v>395.8333333333333</v>
      </c>
      <c r="J34" s="11"/>
      <c r="K34" s="9"/>
      <c r="L34" s="11"/>
      <c r="M34" s="12"/>
      <c r="N34" s="11"/>
      <c r="O34" s="12"/>
      <c r="P34" s="11">
        <v>12</v>
      </c>
      <c r="Q34" s="12">
        <f>(P34*1000)/62</f>
        <v>193.5483870967742</v>
      </c>
      <c r="R34" s="11"/>
      <c r="S34" s="12"/>
      <c r="T34" s="11"/>
      <c r="U34" s="12"/>
      <c r="V34" s="11"/>
      <c r="W34" s="12"/>
      <c r="X34" s="11"/>
      <c r="Y34" s="12"/>
      <c r="Z34" s="11"/>
      <c r="AA34" s="12"/>
      <c r="AB34" s="11"/>
      <c r="AC34" s="12"/>
      <c r="AD34" s="9">
        <v>2</v>
      </c>
      <c r="AE34" s="13">
        <f t="shared" si="1"/>
        <v>589.3817204301075</v>
      </c>
    </row>
    <row r="35" spans="1:31" s="8" customFormat="1" ht="18" customHeight="1">
      <c r="A35" s="14">
        <v>30</v>
      </c>
      <c r="B35" s="20" t="s">
        <v>47</v>
      </c>
      <c r="C35" s="25" t="s">
        <v>2</v>
      </c>
      <c r="D35" s="11">
        <v>10</v>
      </c>
      <c r="E35" s="12">
        <f>(D35*1000)/67</f>
        <v>149.2537313432836</v>
      </c>
      <c r="F35" s="11"/>
      <c r="G35" s="12"/>
      <c r="H35" s="11"/>
      <c r="I35" s="12"/>
      <c r="J35" s="11"/>
      <c r="K35" s="9"/>
      <c r="L35" s="11"/>
      <c r="M35" s="12"/>
      <c r="N35" s="11">
        <v>25</v>
      </c>
      <c r="O35" s="12">
        <f>(N35*1000)/54</f>
        <v>462.962962962963</v>
      </c>
      <c r="P35" s="11"/>
      <c r="Q35" s="12"/>
      <c r="R35" s="11"/>
      <c r="S35" s="9"/>
      <c r="T35" s="11"/>
      <c r="U35" s="9"/>
      <c r="V35" s="11"/>
      <c r="W35" s="9"/>
      <c r="X35" s="11"/>
      <c r="Y35" s="9"/>
      <c r="Z35" s="11"/>
      <c r="AA35" s="12"/>
      <c r="AB35" s="11"/>
      <c r="AC35" s="9"/>
      <c r="AD35" s="9">
        <v>2</v>
      </c>
      <c r="AE35" s="13">
        <f t="shared" si="1"/>
        <v>612.2166943062466</v>
      </c>
    </row>
    <row r="36" spans="1:31" s="8" customFormat="1" ht="18" customHeight="1">
      <c r="A36" s="14">
        <v>31</v>
      </c>
      <c r="B36" s="20" t="s">
        <v>63</v>
      </c>
      <c r="C36" s="27" t="s">
        <v>61</v>
      </c>
      <c r="D36" s="11"/>
      <c r="E36" s="12"/>
      <c r="F36" s="11">
        <v>13</v>
      </c>
      <c r="G36" s="12">
        <f>(F36*1000)/27</f>
        <v>481.48148148148147</v>
      </c>
      <c r="H36" s="11"/>
      <c r="I36" s="12"/>
      <c r="J36" s="11"/>
      <c r="K36" s="9"/>
      <c r="L36" s="11">
        <v>7</v>
      </c>
      <c r="M36" s="12">
        <f>(L36*1000)/52</f>
        <v>134.6153846153846</v>
      </c>
      <c r="N36" s="11"/>
      <c r="O36" s="12"/>
      <c r="P36" s="11"/>
      <c r="Q36" s="12"/>
      <c r="R36" s="11"/>
      <c r="S36" s="12"/>
      <c r="T36" s="11"/>
      <c r="U36" s="12"/>
      <c r="V36" s="11"/>
      <c r="W36" s="12"/>
      <c r="X36" s="11"/>
      <c r="Y36" s="12"/>
      <c r="Z36" s="11"/>
      <c r="AA36" s="12"/>
      <c r="AB36" s="11"/>
      <c r="AC36" s="12"/>
      <c r="AD36" s="9">
        <v>2</v>
      </c>
      <c r="AE36" s="13">
        <f t="shared" si="1"/>
        <v>616.096866096866</v>
      </c>
    </row>
    <row r="37" spans="1:31" s="8" customFormat="1" ht="18" customHeight="1">
      <c r="A37" s="14">
        <v>32</v>
      </c>
      <c r="B37" s="20" t="s">
        <v>80</v>
      </c>
      <c r="C37" s="25" t="s">
        <v>79</v>
      </c>
      <c r="D37" s="11"/>
      <c r="E37" s="12"/>
      <c r="F37" s="11"/>
      <c r="G37" s="12"/>
      <c r="H37" s="11"/>
      <c r="I37" s="12"/>
      <c r="J37" s="11">
        <v>6</v>
      </c>
      <c r="K37" s="9">
        <f>(J37*1000)/42</f>
        <v>142.85714285714286</v>
      </c>
      <c r="L37" s="11"/>
      <c r="M37" s="12"/>
      <c r="N37" s="11"/>
      <c r="O37" s="12"/>
      <c r="P37" s="11">
        <v>30</v>
      </c>
      <c r="Q37" s="12">
        <f>(P37*1000)/62</f>
        <v>483.8709677419355</v>
      </c>
      <c r="R37" s="11"/>
      <c r="S37" s="9"/>
      <c r="T37" s="11"/>
      <c r="U37" s="9"/>
      <c r="V37" s="11"/>
      <c r="W37" s="9"/>
      <c r="X37" s="11"/>
      <c r="Y37" s="9"/>
      <c r="Z37" s="11"/>
      <c r="AA37" s="12"/>
      <c r="AB37" s="11"/>
      <c r="AC37" s="9"/>
      <c r="AD37" s="9">
        <v>2</v>
      </c>
      <c r="AE37" s="13">
        <f t="shared" si="1"/>
        <v>626.7281105990784</v>
      </c>
    </row>
    <row r="38" spans="1:31" s="8" customFormat="1" ht="18" customHeight="1">
      <c r="A38" s="14">
        <v>33</v>
      </c>
      <c r="B38" s="20" t="s">
        <v>85</v>
      </c>
      <c r="C38" s="25" t="s">
        <v>79</v>
      </c>
      <c r="D38" s="11"/>
      <c r="E38" s="12"/>
      <c r="F38" s="11"/>
      <c r="G38" s="12"/>
      <c r="H38" s="11">
        <v>10</v>
      </c>
      <c r="I38" s="12">
        <f>(H38*1000)/48</f>
        <v>208.33333333333334</v>
      </c>
      <c r="J38" s="11">
        <v>18</v>
      </c>
      <c r="K38" s="9">
        <f>(J38*1000)/42</f>
        <v>428.57142857142856</v>
      </c>
      <c r="L38" s="11"/>
      <c r="M38" s="12"/>
      <c r="N38" s="11"/>
      <c r="O38" s="12"/>
      <c r="P38" s="11"/>
      <c r="Q38" s="12"/>
      <c r="R38" s="11"/>
      <c r="S38" s="9"/>
      <c r="T38" s="11"/>
      <c r="U38" s="9"/>
      <c r="V38" s="11"/>
      <c r="W38" s="9"/>
      <c r="X38" s="11"/>
      <c r="Y38" s="9"/>
      <c r="Z38" s="11"/>
      <c r="AA38" s="12"/>
      <c r="AB38" s="11"/>
      <c r="AC38" s="9"/>
      <c r="AD38" s="9">
        <v>2</v>
      </c>
      <c r="AE38" s="13">
        <f aca="true" t="shared" si="3" ref="AE38:AE69">E38+G38+I38+K38+M38+O38+Q38+S38+U38+W38+Y38+AA38+AC38</f>
        <v>636.9047619047619</v>
      </c>
    </row>
    <row r="39" spans="1:31" s="8" customFormat="1" ht="18" customHeight="1">
      <c r="A39" s="14">
        <v>34</v>
      </c>
      <c r="B39" s="20" t="s">
        <v>59</v>
      </c>
      <c r="C39" s="25" t="s">
        <v>54</v>
      </c>
      <c r="D39" s="11"/>
      <c r="E39" s="12"/>
      <c r="F39" s="11">
        <v>12</v>
      </c>
      <c r="G39" s="12">
        <f>(F39*1000)/27</f>
        <v>444.44444444444446</v>
      </c>
      <c r="H39" s="11"/>
      <c r="I39" s="12"/>
      <c r="J39" s="11"/>
      <c r="K39" s="9"/>
      <c r="L39" s="11">
        <v>12</v>
      </c>
      <c r="M39" s="12">
        <f>(L39*1000)/52</f>
        <v>230.76923076923077</v>
      </c>
      <c r="N39" s="11"/>
      <c r="O39" s="12"/>
      <c r="P39" s="11"/>
      <c r="Q39" s="12"/>
      <c r="R39" s="11"/>
      <c r="S39" s="12"/>
      <c r="T39" s="11"/>
      <c r="U39" s="12"/>
      <c r="V39" s="11"/>
      <c r="W39" s="12"/>
      <c r="X39" s="11"/>
      <c r="Y39" s="12"/>
      <c r="Z39" s="11"/>
      <c r="AA39" s="12"/>
      <c r="AB39" s="11"/>
      <c r="AC39" s="12"/>
      <c r="AD39" s="9">
        <v>2</v>
      </c>
      <c r="AE39" s="13">
        <f t="shared" si="3"/>
        <v>675.2136752136753</v>
      </c>
    </row>
    <row r="40" spans="1:31" s="8" customFormat="1" ht="18" customHeight="1">
      <c r="A40" s="14">
        <v>35</v>
      </c>
      <c r="B40" s="24" t="s">
        <v>23</v>
      </c>
      <c r="C40" s="25" t="s">
        <v>15</v>
      </c>
      <c r="D40" s="11"/>
      <c r="E40" s="12"/>
      <c r="F40" s="11"/>
      <c r="G40" s="12"/>
      <c r="H40" s="11">
        <v>20</v>
      </c>
      <c r="I40" s="12">
        <f>(H40*1000)/48</f>
        <v>416.6666666666667</v>
      </c>
      <c r="J40" s="11"/>
      <c r="K40" s="9"/>
      <c r="L40" s="11">
        <v>15</v>
      </c>
      <c r="M40" s="12">
        <f>(L40*1000)/52</f>
        <v>288.46153846153845</v>
      </c>
      <c r="N40" s="11"/>
      <c r="O40" s="12"/>
      <c r="P40" s="11"/>
      <c r="Q40" s="12"/>
      <c r="R40" s="11"/>
      <c r="S40" s="12"/>
      <c r="T40" s="11"/>
      <c r="U40" s="12"/>
      <c r="V40" s="11"/>
      <c r="W40" s="12"/>
      <c r="X40" s="11"/>
      <c r="Y40" s="12"/>
      <c r="Z40" s="11"/>
      <c r="AA40" s="12"/>
      <c r="AB40" s="11"/>
      <c r="AC40" s="12"/>
      <c r="AD40" s="9">
        <v>2</v>
      </c>
      <c r="AE40" s="13">
        <f t="shared" si="3"/>
        <v>705.1282051282051</v>
      </c>
    </row>
    <row r="41" spans="1:31" s="8" customFormat="1" ht="18" customHeight="1">
      <c r="A41" s="14">
        <v>36</v>
      </c>
      <c r="B41" s="35" t="s">
        <v>81</v>
      </c>
      <c r="C41" s="25" t="s">
        <v>79</v>
      </c>
      <c r="D41" s="11"/>
      <c r="E41" s="12"/>
      <c r="F41" s="11"/>
      <c r="G41" s="12"/>
      <c r="H41" s="11"/>
      <c r="I41" s="12"/>
      <c r="J41" s="11">
        <v>10</v>
      </c>
      <c r="K41" s="9">
        <f>(J41*1000)/42</f>
        <v>238.0952380952381</v>
      </c>
      <c r="L41" s="11"/>
      <c r="M41" s="12"/>
      <c r="N41" s="11"/>
      <c r="O41" s="12"/>
      <c r="P41" s="11">
        <v>29</v>
      </c>
      <c r="Q41" s="12">
        <f>(P41*1000)/62</f>
        <v>467.741935483871</v>
      </c>
      <c r="R41" s="11"/>
      <c r="S41" s="9"/>
      <c r="T41" s="11"/>
      <c r="U41" s="9"/>
      <c r="V41" s="11"/>
      <c r="W41" s="9"/>
      <c r="X41" s="11"/>
      <c r="Y41" s="9"/>
      <c r="Z41" s="11"/>
      <c r="AA41" s="12"/>
      <c r="AB41" s="11"/>
      <c r="AC41" s="9"/>
      <c r="AD41" s="9">
        <v>2</v>
      </c>
      <c r="AE41" s="13">
        <f t="shared" si="3"/>
        <v>705.837173579109</v>
      </c>
    </row>
    <row r="42" spans="1:31" s="8" customFormat="1" ht="18" customHeight="1">
      <c r="A42" s="14">
        <v>37</v>
      </c>
      <c r="B42" s="24" t="s">
        <v>34</v>
      </c>
      <c r="C42" s="25" t="s">
        <v>15</v>
      </c>
      <c r="D42" s="11"/>
      <c r="E42" s="12"/>
      <c r="F42" s="11"/>
      <c r="G42" s="12"/>
      <c r="H42" s="11"/>
      <c r="I42" s="12"/>
      <c r="J42" s="11"/>
      <c r="K42" s="9"/>
      <c r="L42" s="11">
        <v>22</v>
      </c>
      <c r="M42" s="12">
        <f>(L42*1000)/52</f>
        <v>423.0769230769231</v>
      </c>
      <c r="N42" s="11">
        <v>16</v>
      </c>
      <c r="O42" s="12">
        <f>(N42*1000)/54</f>
        <v>296.2962962962963</v>
      </c>
      <c r="P42" s="11"/>
      <c r="Q42" s="12"/>
      <c r="R42" s="11"/>
      <c r="S42" s="9"/>
      <c r="T42" s="11"/>
      <c r="U42" s="9"/>
      <c r="V42" s="11"/>
      <c r="W42" s="9"/>
      <c r="X42" s="11"/>
      <c r="Y42" s="9"/>
      <c r="Z42" s="11"/>
      <c r="AA42" s="12"/>
      <c r="AB42" s="11"/>
      <c r="AC42" s="9"/>
      <c r="AD42" s="9">
        <v>2</v>
      </c>
      <c r="AE42" s="13">
        <f t="shared" si="3"/>
        <v>719.3732193732194</v>
      </c>
    </row>
    <row r="43" spans="1:31" s="8" customFormat="1" ht="18" customHeight="1">
      <c r="A43" s="14">
        <v>38</v>
      </c>
      <c r="B43" s="20" t="s">
        <v>62</v>
      </c>
      <c r="C43" s="27" t="s">
        <v>61</v>
      </c>
      <c r="D43" s="11"/>
      <c r="E43" s="12"/>
      <c r="F43" s="11">
        <v>11</v>
      </c>
      <c r="G43" s="12">
        <f>(F43*1000)/27</f>
        <v>407.4074074074074</v>
      </c>
      <c r="H43" s="11"/>
      <c r="I43" s="12"/>
      <c r="J43" s="11"/>
      <c r="K43" s="9"/>
      <c r="L43" s="11"/>
      <c r="M43" s="12"/>
      <c r="N43" s="11"/>
      <c r="O43" s="12"/>
      <c r="P43" s="11">
        <v>25</v>
      </c>
      <c r="Q43" s="12">
        <f>(P43*1000)/62</f>
        <v>403.2258064516129</v>
      </c>
      <c r="R43" s="11"/>
      <c r="S43" s="12"/>
      <c r="T43" s="11"/>
      <c r="U43" s="12"/>
      <c r="V43" s="11"/>
      <c r="W43" s="12"/>
      <c r="X43" s="11"/>
      <c r="Y43" s="12"/>
      <c r="Z43" s="11"/>
      <c r="AA43" s="12"/>
      <c r="AB43" s="11"/>
      <c r="AC43" s="12"/>
      <c r="AD43" s="9">
        <v>2</v>
      </c>
      <c r="AE43" s="13">
        <f t="shared" si="3"/>
        <v>810.6332138590203</v>
      </c>
    </row>
    <row r="44" spans="1:31" s="8" customFormat="1" ht="18" customHeight="1">
      <c r="A44" s="14">
        <v>39</v>
      </c>
      <c r="B44" s="17" t="s">
        <v>33</v>
      </c>
      <c r="C44" s="25" t="s">
        <v>15</v>
      </c>
      <c r="D44" s="11"/>
      <c r="E44" s="12"/>
      <c r="F44" s="10"/>
      <c r="G44" s="12"/>
      <c r="H44" s="11"/>
      <c r="I44" s="12"/>
      <c r="J44" s="10"/>
      <c r="K44" s="9"/>
      <c r="L44" s="11">
        <v>21</v>
      </c>
      <c r="M44" s="12">
        <f>(L44*1000)/52</f>
        <v>403.84615384615387</v>
      </c>
      <c r="N44" s="11">
        <v>23</v>
      </c>
      <c r="O44" s="12">
        <f>(N44*1000)/54</f>
        <v>425.9259259259259</v>
      </c>
      <c r="P44" s="11"/>
      <c r="Q44" s="12"/>
      <c r="R44" s="11"/>
      <c r="S44" s="12"/>
      <c r="T44" s="11"/>
      <c r="U44" s="12"/>
      <c r="V44" s="11"/>
      <c r="W44" s="12"/>
      <c r="X44" s="11"/>
      <c r="Y44" s="12"/>
      <c r="Z44" s="11"/>
      <c r="AA44" s="12"/>
      <c r="AB44" s="11"/>
      <c r="AC44" s="12"/>
      <c r="AD44" s="9">
        <v>2</v>
      </c>
      <c r="AE44" s="13">
        <f t="shared" si="3"/>
        <v>829.7720797720798</v>
      </c>
    </row>
    <row r="45" spans="1:31" s="8" customFormat="1" ht="18" customHeight="1">
      <c r="A45" s="14">
        <v>40</v>
      </c>
      <c r="B45" s="20" t="s">
        <v>83</v>
      </c>
      <c r="C45" s="27" t="s">
        <v>79</v>
      </c>
      <c r="D45" s="11"/>
      <c r="E45" s="12"/>
      <c r="F45" s="11"/>
      <c r="G45" s="12"/>
      <c r="H45" s="11"/>
      <c r="I45" s="12"/>
      <c r="J45" s="11">
        <v>21</v>
      </c>
      <c r="K45" s="9">
        <f>(J45*1000)/42</f>
        <v>500</v>
      </c>
      <c r="L45" s="11"/>
      <c r="M45" s="12"/>
      <c r="N45" s="11">
        <v>22</v>
      </c>
      <c r="O45" s="12">
        <f>(N45*1000)/54</f>
        <v>407.4074074074074</v>
      </c>
      <c r="P45" s="11"/>
      <c r="Q45" s="12"/>
      <c r="R45" s="11"/>
      <c r="S45" s="9"/>
      <c r="T45" s="11"/>
      <c r="U45" s="9"/>
      <c r="V45" s="11"/>
      <c r="W45" s="9"/>
      <c r="X45" s="11"/>
      <c r="Y45" s="9"/>
      <c r="Z45" s="11"/>
      <c r="AA45" s="12"/>
      <c r="AB45" s="11"/>
      <c r="AC45" s="9"/>
      <c r="AD45" s="9">
        <v>2</v>
      </c>
      <c r="AE45" s="13">
        <f t="shared" si="3"/>
        <v>907.4074074074074</v>
      </c>
    </row>
    <row r="46" spans="1:31" s="8" customFormat="1" ht="18" customHeight="1">
      <c r="A46" s="14">
        <v>41</v>
      </c>
      <c r="B46" s="17" t="s">
        <v>55</v>
      </c>
      <c r="C46" s="25" t="s">
        <v>54</v>
      </c>
      <c r="D46" s="11">
        <v>2</v>
      </c>
      <c r="E46" s="12">
        <f>(D46*1000)/67</f>
        <v>29.850746268656717</v>
      </c>
      <c r="F46" s="11"/>
      <c r="G46" s="12"/>
      <c r="H46" s="11"/>
      <c r="I46" s="12"/>
      <c r="J46" s="11"/>
      <c r="K46" s="9"/>
      <c r="L46" s="11"/>
      <c r="M46" s="12"/>
      <c r="N46" s="11"/>
      <c r="O46" s="12"/>
      <c r="P46" s="11"/>
      <c r="Q46" s="12"/>
      <c r="R46" s="11"/>
      <c r="S46" s="12"/>
      <c r="T46" s="11"/>
      <c r="U46" s="12"/>
      <c r="V46" s="11"/>
      <c r="W46" s="12"/>
      <c r="X46" s="11"/>
      <c r="Y46" s="12"/>
      <c r="Z46" s="11"/>
      <c r="AA46" s="12"/>
      <c r="AB46" s="11"/>
      <c r="AC46" s="12"/>
      <c r="AD46" s="9">
        <v>1</v>
      </c>
      <c r="AE46" s="13">
        <f t="shared" si="3"/>
        <v>29.850746268656717</v>
      </c>
    </row>
    <row r="47" spans="1:31" s="8" customFormat="1" ht="18" customHeight="1">
      <c r="A47" s="14">
        <v>42</v>
      </c>
      <c r="B47" s="20" t="s">
        <v>56</v>
      </c>
      <c r="C47" s="25" t="s">
        <v>54</v>
      </c>
      <c r="D47" s="11"/>
      <c r="E47" s="12"/>
      <c r="F47" s="11"/>
      <c r="G47" s="12"/>
      <c r="H47" s="11"/>
      <c r="I47" s="12"/>
      <c r="J47" s="11"/>
      <c r="K47" s="9"/>
      <c r="L47" s="11">
        <v>4</v>
      </c>
      <c r="M47" s="12">
        <f>(L47*1000)/52</f>
        <v>76.92307692307692</v>
      </c>
      <c r="N47" s="11"/>
      <c r="O47" s="12"/>
      <c r="P47" s="11"/>
      <c r="Q47" s="12"/>
      <c r="R47" s="11"/>
      <c r="S47" s="12"/>
      <c r="T47" s="11"/>
      <c r="U47" s="12"/>
      <c r="V47" s="11"/>
      <c r="W47" s="12"/>
      <c r="X47" s="11"/>
      <c r="Y47" s="12"/>
      <c r="Z47" s="11"/>
      <c r="AA47" s="12"/>
      <c r="AB47" s="11"/>
      <c r="AC47" s="12"/>
      <c r="AD47" s="9">
        <v>1</v>
      </c>
      <c r="AE47" s="13">
        <f t="shared" si="3"/>
        <v>76.92307692307692</v>
      </c>
    </row>
    <row r="48" spans="1:31" s="8" customFormat="1" ht="18" customHeight="1">
      <c r="A48" s="14">
        <v>43</v>
      </c>
      <c r="B48" s="32" t="s">
        <v>35</v>
      </c>
      <c r="C48" s="25" t="s">
        <v>15</v>
      </c>
      <c r="D48" s="11"/>
      <c r="E48" s="12"/>
      <c r="F48" s="11"/>
      <c r="G48" s="12"/>
      <c r="H48" s="11">
        <v>6</v>
      </c>
      <c r="I48" s="12">
        <f>(H48*1000)/48</f>
        <v>125</v>
      </c>
      <c r="J48" s="11"/>
      <c r="K48" s="9"/>
      <c r="L48" s="11"/>
      <c r="M48" s="12"/>
      <c r="N48" s="11"/>
      <c r="O48" s="12"/>
      <c r="P48" s="11"/>
      <c r="Q48" s="12"/>
      <c r="R48" s="11"/>
      <c r="S48" s="9"/>
      <c r="T48" s="11"/>
      <c r="U48" s="9"/>
      <c r="V48" s="11"/>
      <c r="W48" s="9"/>
      <c r="X48" s="11"/>
      <c r="Y48" s="9"/>
      <c r="Z48" s="11"/>
      <c r="AA48" s="12"/>
      <c r="AB48" s="11"/>
      <c r="AC48" s="9"/>
      <c r="AD48" s="9">
        <v>1</v>
      </c>
      <c r="AE48" s="13">
        <f t="shared" si="3"/>
        <v>125</v>
      </c>
    </row>
    <row r="49" spans="1:31" s="8" customFormat="1" ht="18" customHeight="1">
      <c r="A49" s="14">
        <v>44</v>
      </c>
      <c r="B49" s="24" t="s">
        <v>48</v>
      </c>
      <c r="C49" s="25" t="s">
        <v>2</v>
      </c>
      <c r="D49" s="11"/>
      <c r="E49" s="12"/>
      <c r="F49" s="11"/>
      <c r="G49" s="9"/>
      <c r="H49" s="11">
        <v>7</v>
      </c>
      <c r="I49" s="12">
        <f>(H49*1000)/48</f>
        <v>145.83333333333334</v>
      </c>
      <c r="J49" s="11"/>
      <c r="K49" s="9"/>
      <c r="L49" s="11"/>
      <c r="M49" s="12"/>
      <c r="N49" s="11"/>
      <c r="O49" s="12"/>
      <c r="P49" s="11"/>
      <c r="Q49" s="12"/>
      <c r="R49" s="11"/>
      <c r="S49" s="9"/>
      <c r="T49" s="11"/>
      <c r="U49" s="9"/>
      <c r="V49" s="11"/>
      <c r="W49" s="9"/>
      <c r="X49" s="11"/>
      <c r="Y49" s="9"/>
      <c r="Z49" s="11"/>
      <c r="AA49" s="12"/>
      <c r="AB49" s="11"/>
      <c r="AC49" s="9"/>
      <c r="AD49" s="9">
        <v>1</v>
      </c>
      <c r="AE49" s="13">
        <f t="shared" si="3"/>
        <v>145.83333333333334</v>
      </c>
    </row>
    <row r="50" spans="1:31" s="8" customFormat="1" ht="18" customHeight="1">
      <c r="A50" s="14">
        <v>45</v>
      </c>
      <c r="B50" s="20" t="s">
        <v>50</v>
      </c>
      <c r="C50" s="25" t="s">
        <v>2</v>
      </c>
      <c r="D50" s="11"/>
      <c r="E50" s="12"/>
      <c r="F50" s="11">
        <v>4</v>
      </c>
      <c r="G50" s="12">
        <f>(F50*1000)/27</f>
        <v>148.14814814814815</v>
      </c>
      <c r="H50" s="11"/>
      <c r="I50" s="12"/>
      <c r="J50" s="11"/>
      <c r="K50" s="9"/>
      <c r="L50" s="11"/>
      <c r="M50" s="12"/>
      <c r="N50" s="11"/>
      <c r="O50" s="12"/>
      <c r="P50" s="11"/>
      <c r="Q50" s="12"/>
      <c r="R50" s="11"/>
      <c r="S50" s="9"/>
      <c r="T50" s="11"/>
      <c r="U50" s="9"/>
      <c r="V50" s="11"/>
      <c r="W50" s="9"/>
      <c r="X50" s="11"/>
      <c r="Y50" s="9"/>
      <c r="Z50" s="11"/>
      <c r="AA50" s="12"/>
      <c r="AB50" s="11"/>
      <c r="AC50" s="9"/>
      <c r="AD50" s="9">
        <v>1</v>
      </c>
      <c r="AE50" s="13">
        <f t="shared" si="3"/>
        <v>148.14814814814815</v>
      </c>
    </row>
    <row r="51" spans="1:31" s="8" customFormat="1" ht="18" customHeight="1">
      <c r="A51" s="14">
        <v>46</v>
      </c>
      <c r="B51" s="20" t="s">
        <v>36</v>
      </c>
      <c r="C51" s="25" t="s">
        <v>37</v>
      </c>
      <c r="D51" s="11"/>
      <c r="E51" s="12"/>
      <c r="F51" s="11"/>
      <c r="G51" s="12"/>
      <c r="H51" s="11"/>
      <c r="I51" s="12"/>
      <c r="J51" s="11"/>
      <c r="K51" s="9"/>
      <c r="L51" s="11">
        <v>8</v>
      </c>
      <c r="M51" s="12">
        <f>(L51*1000)/52</f>
        <v>153.84615384615384</v>
      </c>
      <c r="N51" s="11"/>
      <c r="O51" s="12"/>
      <c r="P51" s="11"/>
      <c r="Q51" s="12"/>
      <c r="R51" s="11"/>
      <c r="S51" s="9"/>
      <c r="T51" s="11"/>
      <c r="U51" s="9"/>
      <c r="V51" s="11"/>
      <c r="W51" s="9"/>
      <c r="X51" s="11"/>
      <c r="Y51" s="9"/>
      <c r="Z51" s="11"/>
      <c r="AA51" s="12"/>
      <c r="AB51" s="11"/>
      <c r="AC51" s="9"/>
      <c r="AD51" s="9">
        <v>1</v>
      </c>
      <c r="AE51" s="13">
        <f t="shared" si="3"/>
        <v>153.84615384615384</v>
      </c>
    </row>
    <row r="52" spans="1:31" s="8" customFormat="1" ht="18" customHeight="1">
      <c r="A52" s="14">
        <v>47</v>
      </c>
      <c r="B52" s="37" t="s">
        <v>25</v>
      </c>
      <c r="C52" s="25" t="s">
        <v>15</v>
      </c>
      <c r="D52" s="11"/>
      <c r="E52" s="12"/>
      <c r="F52" s="11"/>
      <c r="G52" s="12"/>
      <c r="H52" s="11">
        <v>9</v>
      </c>
      <c r="I52" s="12">
        <f>(H52*1000)/48</f>
        <v>187.5</v>
      </c>
      <c r="J52" s="11"/>
      <c r="K52" s="9"/>
      <c r="L52" s="11"/>
      <c r="M52" s="12"/>
      <c r="N52" s="11"/>
      <c r="O52" s="12"/>
      <c r="P52" s="11"/>
      <c r="Q52" s="12"/>
      <c r="R52" s="11"/>
      <c r="S52" s="9"/>
      <c r="T52" s="11"/>
      <c r="U52" s="9"/>
      <c r="V52" s="11"/>
      <c r="W52" s="9"/>
      <c r="X52" s="11"/>
      <c r="Y52" s="9"/>
      <c r="Z52" s="11"/>
      <c r="AA52" s="12"/>
      <c r="AB52" s="11"/>
      <c r="AC52" s="9"/>
      <c r="AD52" s="9">
        <v>1</v>
      </c>
      <c r="AE52" s="13">
        <f t="shared" si="3"/>
        <v>187.5</v>
      </c>
    </row>
    <row r="53" spans="1:31" s="8" customFormat="1" ht="18" customHeight="1">
      <c r="A53" s="14">
        <v>48</v>
      </c>
      <c r="B53" s="24" t="s">
        <v>29</v>
      </c>
      <c r="C53" s="25" t="s">
        <v>15</v>
      </c>
      <c r="D53" s="11"/>
      <c r="E53" s="12"/>
      <c r="F53" s="10"/>
      <c r="G53" s="12"/>
      <c r="H53" s="11"/>
      <c r="I53" s="12"/>
      <c r="J53" s="10">
        <v>9</v>
      </c>
      <c r="K53" s="9">
        <f>(J53*1000)/42</f>
        <v>214.28571428571428</v>
      </c>
      <c r="L53" s="11"/>
      <c r="M53" s="12"/>
      <c r="N53" s="11"/>
      <c r="O53" s="12"/>
      <c r="P53" s="11"/>
      <c r="Q53" s="12"/>
      <c r="R53" s="11"/>
      <c r="S53" s="12"/>
      <c r="T53" s="11"/>
      <c r="U53" s="12"/>
      <c r="V53" s="11"/>
      <c r="W53" s="12"/>
      <c r="X53" s="11"/>
      <c r="Y53" s="12"/>
      <c r="Z53" s="11"/>
      <c r="AA53" s="12"/>
      <c r="AB53" s="11"/>
      <c r="AC53" s="12"/>
      <c r="AD53" s="9">
        <v>1</v>
      </c>
      <c r="AE53" s="13">
        <f t="shared" si="3"/>
        <v>214.28571428571428</v>
      </c>
    </row>
    <row r="54" spans="1:31" s="8" customFormat="1" ht="18" customHeight="1">
      <c r="A54" s="14">
        <v>49</v>
      </c>
      <c r="B54" s="35" t="s">
        <v>27</v>
      </c>
      <c r="C54" s="25" t="s">
        <v>15</v>
      </c>
      <c r="D54" s="11"/>
      <c r="E54" s="12"/>
      <c r="F54" s="11">
        <v>6</v>
      </c>
      <c r="G54" s="12">
        <f>(F54*1000)/27</f>
        <v>222.22222222222223</v>
      </c>
      <c r="H54" s="11"/>
      <c r="I54" s="12"/>
      <c r="J54" s="11"/>
      <c r="K54" s="9"/>
      <c r="L54" s="11"/>
      <c r="M54" s="12"/>
      <c r="N54" s="11"/>
      <c r="O54" s="12"/>
      <c r="P54" s="11"/>
      <c r="Q54" s="12"/>
      <c r="R54" s="11"/>
      <c r="S54" s="9"/>
      <c r="T54" s="11"/>
      <c r="U54" s="9"/>
      <c r="V54" s="11"/>
      <c r="W54" s="9"/>
      <c r="X54" s="11"/>
      <c r="Y54" s="9"/>
      <c r="Z54" s="11"/>
      <c r="AA54" s="12"/>
      <c r="AB54" s="11"/>
      <c r="AC54" s="9"/>
      <c r="AD54" s="9">
        <v>1</v>
      </c>
      <c r="AE54" s="13">
        <f t="shared" si="3"/>
        <v>222.22222222222223</v>
      </c>
    </row>
    <row r="55" spans="1:31" s="8" customFormat="1" ht="18" customHeight="1">
      <c r="A55" s="14">
        <v>50</v>
      </c>
      <c r="B55" s="20" t="s">
        <v>67</v>
      </c>
      <c r="C55" s="25" t="s">
        <v>61</v>
      </c>
      <c r="D55" s="11"/>
      <c r="E55" s="12"/>
      <c r="F55" s="11"/>
      <c r="G55" s="12"/>
      <c r="H55" s="11"/>
      <c r="I55" s="12"/>
      <c r="J55" s="11"/>
      <c r="K55" s="12"/>
      <c r="L55" s="11"/>
      <c r="M55" s="12"/>
      <c r="N55" s="11">
        <v>14</v>
      </c>
      <c r="O55" s="12">
        <f>(N55*1000)/54</f>
        <v>259.25925925925924</v>
      </c>
      <c r="P55" s="11"/>
      <c r="Q55" s="12"/>
      <c r="R55" s="11"/>
      <c r="S55" s="12"/>
      <c r="T55" s="11"/>
      <c r="U55" s="12"/>
      <c r="V55" s="11"/>
      <c r="W55" s="12"/>
      <c r="X55" s="11"/>
      <c r="Y55" s="12"/>
      <c r="Z55" s="11"/>
      <c r="AA55" s="12"/>
      <c r="AB55" s="11"/>
      <c r="AC55" s="12"/>
      <c r="AD55" s="9">
        <v>1</v>
      </c>
      <c r="AE55" s="13">
        <f t="shared" si="3"/>
        <v>259.25925925925924</v>
      </c>
    </row>
    <row r="56" spans="1:31" ht="18" customHeight="1">
      <c r="A56" s="14">
        <v>51</v>
      </c>
      <c r="B56" s="20" t="s">
        <v>89</v>
      </c>
      <c r="C56" s="27" t="s">
        <v>79</v>
      </c>
      <c r="D56" s="11"/>
      <c r="E56" s="12"/>
      <c r="F56" s="11"/>
      <c r="G56" s="12"/>
      <c r="H56" s="11"/>
      <c r="I56" s="12"/>
      <c r="J56" s="11">
        <v>14</v>
      </c>
      <c r="K56" s="9">
        <f>(J56*1000)/42</f>
        <v>333.3333333333333</v>
      </c>
      <c r="L56" s="11"/>
      <c r="M56" s="12"/>
      <c r="N56" s="11"/>
      <c r="O56" s="12"/>
      <c r="P56" s="11"/>
      <c r="Q56" s="12"/>
      <c r="R56" s="11"/>
      <c r="S56" s="9"/>
      <c r="T56" s="11"/>
      <c r="U56" s="9"/>
      <c r="V56" s="11"/>
      <c r="W56" s="9"/>
      <c r="X56" s="11"/>
      <c r="Y56" s="9"/>
      <c r="Z56" s="11"/>
      <c r="AA56" s="12"/>
      <c r="AB56" s="11"/>
      <c r="AC56" s="9"/>
      <c r="AD56" s="9">
        <v>1</v>
      </c>
      <c r="AE56" s="13">
        <f t="shared" si="3"/>
        <v>333.3333333333333</v>
      </c>
    </row>
    <row r="57" spans="1:31" ht="18" customHeight="1">
      <c r="A57" s="14">
        <v>52</v>
      </c>
      <c r="B57" s="20" t="s">
        <v>96</v>
      </c>
      <c r="C57" s="27" t="s">
        <v>94</v>
      </c>
      <c r="D57" s="11"/>
      <c r="E57" s="9"/>
      <c r="F57" s="11"/>
      <c r="G57" s="12"/>
      <c r="H57" s="11"/>
      <c r="I57" s="12"/>
      <c r="J57" s="11"/>
      <c r="K57" s="9"/>
      <c r="L57" s="11">
        <v>18</v>
      </c>
      <c r="M57" s="12">
        <f>(L57*1000)/52</f>
        <v>346.15384615384613</v>
      </c>
      <c r="N57" s="11"/>
      <c r="O57" s="12"/>
      <c r="P57" s="11"/>
      <c r="Q57" s="12"/>
      <c r="R57" s="11"/>
      <c r="S57" s="9"/>
      <c r="T57" s="11"/>
      <c r="U57" s="9"/>
      <c r="V57" s="11"/>
      <c r="W57" s="9"/>
      <c r="X57" s="11"/>
      <c r="Y57" s="9"/>
      <c r="Z57" s="11"/>
      <c r="AA57" s="12"/>
      <c r="AB57" s="11"/>
      <c r="AC57" s="9"/>
      <c r="AD57" s="9">
        <v>1</v>
      </c>
      <c r="AE57" s="13">
        <f t="shared" si="3"/>
        <v>346.15384615384613</v>
      </c>
    </row>
    <row r="58" spans="1:31" ht="18" customHeight="1">
      <c r="A58" s="14">
        <v>53</v>
      </c>
      <c r="B58" s="20" t="s">
        <v>52</v>
      </c>
      <c r="C58" s="25" t="s">
        <v>2</v>
      </c>
      <c r="D58" s="11"/>
      <c r="E58" s="12"/>
      <c r="F58" s="11"/>
      <c r="G58" s="12"/>
      <c r="H58" s="11">
        <v>17</v>
      </c>
      <c r="I58" s="12">
        <f>(H58*1000)/48</f>
        <v>354.1666666666667</v>
      </c>
      <c r="J58" s="11"/>
      <c r="K58" s="9"/>
      <c r="L58" s="11"/>
      <c r="M58" s="12"/>
      <c r="N58" s="11"/>
      <c r="O58" s="12"/>
      <c r="P58" s="11"/>
      <c r="Q58" s="12"/>
      <c r="R58" s="11"/>
      <c r="S58" s="12"/>
      <c r="T58" s="11"/>
      <c r="U58" s="12"/>
      <c r="V58" s="11"/>
      <c r="W58" s="12"/>
      <c r="X58" s="11"/>
      <c r="Y58" s="12"/>
      <c r="Z58" s="11"/>
      <c r="AA58" s="12"/>
      <c r="AB58" s="11"/>
      <c r="AC58" s="12"/>
      <c r="AD58" s="9">
        <v>1</v>
      </c>
      <c r="AE58" s="13">
        <f t="shared" si="3"/>
        <v>354.1666666666667</v>
      </c>
    </row>
    <row r="59" spans="1:31" ht="18" customHeight="1">
      <c r="A59" s="14">
        <v>54</v>
      </c>
      <c r="B59" s="20" t="s">
        <v>49</v>
      </c>
      <c r="C59" s="25" t="s">
        <v>2</v>
      </c>
      <c r="D59" s="11"/>
      <c r="E59" s="12"/>
      <c r="F59" s="11"/>
      <c r="G59" s="12"/>
      <c r="H59" s="11"/>
      <c r="I59" s="12"/>
      <c r="J59" s="11"/>
      <c r="K59" s="9"/>
      <c r="L59" s="11">
        <v>19</v>
      </c>
      <c r="M59" s="12">
        <f>(L59*1000)/52</f>
        <v>365.38461538461536</v>
      </c>
      <c r="N59" s="11"/>
      <c r="O59" s="12"/>
      <c r="P59" s="11"/>
      <c r="Q59" s="12"/>
      <c r="R59" s="11"/>
      <c r="S59" s="9"/>
      <c r="T59" s="11"/>
      <c r="U59" s="9"/>
      <c r="V59" s="11"/>
      <c r="W59" s="9"/>
      <c r="X59" s="11"/>
      <c r="Y59" s="9"/>
      <c r="Z59" s="11"/>
      <c r="AA59" s="12"/>
      <c r="AB59" s="11"/>
      <c r="AC59" s="9"/>
      <c r="AD59" s="9">
        <v>1</v>
      </c>
      <c r="AE59" s="13">
        <f t="shared" si="3"/>
        <v>365.38461538461536</v>
      </c>
    </row>
    <row r="60" spans="1:31" ht="18" customHeight="1">
      <c r="A60" s="14">
        <v>55</v>
      </c>
      <c r="B60" s="32" t="s">
        <v>26</v>
      </c>
      <c r="C60" s="25" t="s">
        <v>15</v>
      </c>
      <c r="D60" s="11"/>
      <c r="E60" s="12"/>
      <c r="F60" s="11"/>
      <c r="G60" s="12"/>
      <c r="H60" s="11">
        <v>18</v>
      </c>
      <c r="I60" s="12">
        <f>(H60*1000)/48</f>
        <v>375</v>
      </c>
      <c r="J60" s="11"/>
      <c r="K60" s="9"/>
      <c r="L60" s="11"/>
      <c r="M60" s="12"/>
      <c r="N60" s="11"/>
      <c r="O60" s="12"/>
      <c r="P60" s="11"/>
      <c r="Q60" s="12"/>
      <c r="R60" s="11"/>
      <c r="S60" s="9"/>
      <c r="T60" s="11"/>
      <c r="U60" s="9"/>
      <c r="V60" s="11"/>
      <c r="W60" s="9"/>
      <c r="X60" s="11"/>
      <c r="Y60" s="9"/>
      <c r="Z60" s="11"/>
      <c r="AA60" s="12"/>
      <c r="AB60" s="11"/>
      <c r="AC60" s="9"/>
      <c r="AD60" s="9">
        <v>1</v>
      </c>
      <c r="AE60" s="13">
        <f t="shared" si="3"/>
        <v>375</v>
      </c>
    </row>
    <row r="61" spans="1:31" ht="18" customHeight="1">
      <c r="A61" s="14">
        <v>56</v>
      </c>
      <c r="B61" s="20" t="s">
        <v>68</v>
      </c>
      <c r="C61" s="27" t="s">
        <v>61</v>
      </c>
      <c r="D61" s="11"/>
      <c r="E61" s="12"/>
      <c r="F61" s="11">
        <v>11</v>
      </c>
      <c r="G61" s="12">
        <f>(F61*1000)/27</f>
        <v>407.4074074074074</v>
      </c>
      <c r="H61" s="11"/>
      <c r="I61" s="12"/>
      <c r="J61" s="11"/>
      <c r="K61" s="9"/>
      <c r="L61" s="11"/>
      <c r="M61" s="12"/>
      <c r="N61" s="11"/>
      <c r="O61" s="12"/>
      <c r="P61" s="11"/>
      <c r="Q61" s="12"/>
      <c r="R61" s="11"/>
      <c r="S61" s="12"/>
      <c r="T61" s="11"/>
      <c r="U61" s="12"/>
      <c r="V61" s="11"/>
      <c r="W61" s="12"/>
      <c r="X61" s="11"/>
      <c r="Y61" s="12"/>
      <c r="Z61" s="11"/>
      <c r="AA61" s="12"/>
      <c r="AB61" s="11"/>
      <c r="AC61" s="12"/>
      <c r="AD61" s="9">
        <v>1</v>
      </c>
      <c r="AE61" s="13">
        <f t="shared" si="3"/>
        <v>407.4074074074074</v>
      </c>
    </row>
    <row r="62" spans="1:31" ht="18" customHeight="1">
      <c r="A62" s="14">
        <v>57</v>
      </c>
      <c r="B62" s="20" t="s">
        <v>102</v>
      </c>
      <c r="C62" s="25" t="s">
        <v>94</v>
      </c>
      <c r="D62" s="11"/>
      <c r="E62" s="9"/>
      <c r="F62" s="11"/>
      <c r="G62" s="12"/>
      <c r="H62" s="11"/>
      <c r="I62" s="12"/>
      <c r="J62" s="11"/>
      <c r="K62" s="9"/>
      <c r="L62" s="11"/>
      <c r="M62" s="12"/>
      <c r="N62" s="11"/>
      <c r="O62" s="12"/>
      <c r="P62" s="11"/>
      <c r="Q62" s="9"/>
      <c r="R62" s="11"/>
      <c r="S62" s="9"/>
      <c r="T62" s="11"/>
      <c r="U62" s="9"/>
      <c r="V62" s="11"/>
      <c r="W62" s="9"/>
      <c r="X62" s="11"/>
      <c r="Y62" s="9"/>
      <c r="Z62" s="11"/>
      <c r="AA62" s="12"/>
      <c r="AB62" s="11"/>
      <c r="AC62" s="9"/>
      <c r="AD62" s="9"/>
      <c r="AE62" s="13">
        <f t="shared" si="3"/>
        <v>0</v>
      </c>
    </row>
    <row r="63" spans="1:31" ht="18" customHeight="1">
      <c r="A63" s="14">
        <v>58</v>
      </c>
      <c r="B63" s="20" t="s">
        <v>57</v>
      </c>
      <c r="C63" s="25" t="s">
        <v>54</v>
      </c>
      <c r="D63" s="11"/>
      <c r="E63" s="12"/>
      <c r="F63" s="10"/>
      <c r="G63" s="12"/>
      <c r="H63" s="11"/>
      <c r="I63" s="12"/>
      <c r="J63" s="10"/>
      <c r="K63" s="9"/>
      <c r="L63" s="11"/>
      <c r="M63" s="12"/>
      <c r="N63" s="11"/>
      <c r="O63" s="12"/>
      <c r="P63" s="11"/>
      <c r="Q63" s="12"/>
      <c r="R63" s="11"/>
      <c r="S63" s="12"/>
      <c r="T63" s="11"/>
      <c r="U63" s="12"/>
      <c r="V63" s="11"/>
      <c r="W63" s="12"/>
      <c r="X63" s="11"/>
      <c r="Y63" s="12"/>
      <c r="Z63" s="11"/>
      <c r="AA63" s="12"/>
      <c r="AB63" s="11"/>
      <c r="AC63" s="12"/>
      <c r="AD63" s="9"/>
      <c r="AE63" s="13">
        <f t="shared" si="3"/>
        <v>0</v>
      </c>
    </row>
    <row r="64" spans="1:31" ht="18" customHeight="1">
      <c r="A64" s="14">
        <v>59</v>
      </c>
      <c r="B64" s="20" t="s">
        <v>101</v>
      </c>
      <c r="C64" s="25" t="s">
        <v>94</v>
      </c>
      <c r="D64" s="11"/>
      <c r="E64" s="9"/>
      <c r="F64" s="11"/>
      <c r="G64" s="12"/>
      <c r="H64" s="11"/>
      <c r="I64" s="12"/>
      <c r="J64" s="11"/>
      <c r="K64" s="9"/>
      <c r="L64" s="11"/>
      <c r="M64" s="12"/>
      <c r="N64" s="11"/>
      <c r="O64" s="12"/>
      <c r="P64" s="11"/>
      <c r="Q64" s="9"/>
      <c r="R64" s="11"/>
      <c r="S64" s="9"/>
      <c r="T64" s="11"/>
      <c r="U64" s="9"/>
      <c r="V64" s="11"/>
      <c r="W64" s="9"/>
      <c r="X64" s="11"/>
      <c r="Y64" s="9"/>
      <c r="Z64" s="11"/>
      <c r="AA64" s="12"/>
      <c r="AB64" s="11"/>
      <c r="AC64" s="9"/>
      <c r="AD64" s="9"/>
      <c r="AE64" s="13">
        <f t="shared" si="3"/>
        <v>0</v>
      </c>
    </row>
    <row r="65" spans="1:31" ht="18" customHeight="1">
      <c r="A65" s="14">
        <v>60</v>
      </c>
      <c r="B65" s="36" t="s">
        <v>41</v>
      </c>
      <c r="C65" s="25" t="s">
        <v>2</v>
      </c>
      <c r="D65" s="11"/>
      <c r="E65" s="12"/>
      <c r="F65" s="11"/>
      <c r="G65" s="12"/>
      <c r="H65" s="11"/>
      <c r="I65" s="12"/>
      <c r="J65" s="11"/>
      <c r="K65" s="9"/>
      <c r="L65" s="11"/>
      <c r="M65" s="12"/>
      <c r="N65" s="11"/>
      <c r="O65" s="12"/>
      <c r="P65" s="11"/>
      <c r="Q65" s="9"/>
      <c r="R65" s="11"/>
      <c r="S65" s="9"/>
      <c r="T65" s="11"/>
      <c r="U65" s="9"/>
      <c r="V65" s="11"/>
      <c r="W65" s="9"/>
      <c r="X65" s="11"/>
      <c r="Y65" s="9"/>
      <c r="Z65" s="11"/>
      <c r="AA65" s="12"/>
      <c r="AB65" s="11"/>
      <c r="AC65" s="9"/>
      <c r="AD65" s="9"/>
      <c r="AE65" s="13">
        <f t="shared" si="3"/>
        <v>0</v>
      </c>
    </row>
    <row r="66" spans="1:31" ht="18" customHeight="1">
      <c r="A66" s="14">
        <v>61</v>
      </c>
      <c r="B66" s="20" t="s">
        <v>88</v>
      </c>
      <c r="C66" s="27" t="s">
        <v>79</v>
      </c>
      <c r="D66" s="11"/>
      <c r="E66" s="12"/>
      <c r="F66" s="11"/>
      <c r="G66" s="12"/>
      <c r="H66" s="11"/>
      <c r="I66" s="12"/>
      <c r="J66" s="11"/>
      <c r="K66" s="9"/>
      <c r="L66" s="11"/>
      <c r="M66" s="12"/>
      <c r="N66" s="11"/>
      <c r="O66" s="12"/>
      <c r="P66" s="11"/>
      <c r="Q66" s="9"/>
      <c r="R66" s="11"/>
      <c r="S66" s="9"/>
      <c r="T66" s="11"/>
      <c r="U66" s="9"/>
      <c r="V66" s="11"/>
      <c r="W66" s="9"/>
      <c r="X66" s="11"/>
      <c r="Y66" s="9"/>
      <c r="Z66" s="11"/>
      <c r="AA66" s="12"/>
      <c r="AB66" s="11"/>
      <c r="AC66" s="9"/>
      <c r="AD66" s="9"/>
      <c r="AE66" s="13">
        <f t="shared" si="3"/>
        <v>0</v>
      </c>
    </row>
    <row r="67" spans="1:31" ht="18" customHeight="1">
      <c r="A67" s="14">
        <v>62</v>
      </c>
      <c r="B67" s="20" t="s">
        <v>42</v>
      </c>
      <c r="C67" s="25" t="s">
        <v>2</v>
      </c>
      <c r="D67" s="11"/>
      <c r="E67" s="12"/>
      <c r="F67" s="11"/>
      <c r="G67" s="12"/>
      <c r="H67" s="11"/>
      <c r="I67" s="12"/>
      <c r="J67" s="11"/>
      <c r="K67" s="9"/>
      <c r="L67" s="11"/>
      <c r="M67" s="12"/>
      <c r="N67" s="11"/>
      <c r="O67" s="12"/>
      <c r="P67" s="11"/>
      <c r="Q67" s="9"/>
      <c r="R67" s="11"/>
      <c r="S67" s="9"/>
      <c r="T67" s="11"/>
      <c r="U67" s="9"/>
      <c r="V67" s="11"/>
      <c r="W67" s="9"/>
      <c r="X67" s="11"/>
      <c r="Y67" s="9"/>
      <c r="Z67" s="11"/>
      <c r="AA67" s="12"/>
      <c r="AB67" s="11"/>
      <c r="AC67" s="9"/>
      <c r="AD67" s="9"/>
      <c r="AE67" s="13">
        <f t="shared" si="3"/>
        <v>0</v>
      </c>
    </row>
    <row r="68" spans="1:31" ht="18" customHeight="1">
      <c r="A68" s="14">
        <v>63</v>
      </c>
      <c r="B68" s="36" t="s">
        <v>90</v>
      </c>
      <c r="C68" s="27" t="s">
        <v>79</v>
      </c>
      <c r="D68" s="11"/>
      <c r="E68" s="12"/>
      <c r="F68" s="11"/>
      <c r="G68" s="12"/>
      <c r="H68" s="11"/>
      <c r="I68" s="12"/>
      <c r="J68" s="11"/>
      <c r="K68" s="9"/>
      <c r="L68" s="11"/>
      <c r="M68" s="12"/>
      <c r="N68" s="11"/>
      <c r="O68" s="12"/>
      <c r="P68" s="11"/>
      <c r="Q68" s="9"/>
      <c r="R68" s="11"/>
      <c r="S68" s="9"/>
      <c r="T68" s="11"/>
      <c r="U68" s="9"/>
      <c r="V68" s="11"/>
      <c r="W68" s="9"/>
      <c r="X68" s="11"/>
      <c r="Y68" s="9"/>
      <c r="Z68" s="11"/>
      <c r="AA68" s="12"/>
      <c r="AB68" s="11"/>
      <c r="AC68" s="9"/>
      <c r="AD68" s="9"/>
      <c r="AE68" s="13">
        <f t="shared" si="3"/>
        <v>0</v>
      </c>
    </row>
    <row r="69" spans="1:31" ht="18" customHeight="1">
      <c r="A69" s="14">
        <v>64</v>
      </c>
      <c r="B69" s="20" t="s">
        <v>87</v>
      </c>
      <c r="C69" s="25" t="s">
        <v>79</v>
      </c>
      <c r="D69" s="11"/>
      <c r="E69" s="12"/>
      <c r="F69" s="11"/>
      <c r="G69" s="12"/>
      <c r="H69" s="11"/>
      <c r="I69" s="12"/>
      <c r="J69" s="11"/>
      <c r="K69" s="9"/>
      <c r="L69" s="11"/>
      <c r="M69" s="12"/>
      <c r="N69" s="11"/>
      <c r="O69" s="12"/>
      <c r="P69" s="11"/>
      <c r="Q69" s="9"/>
      <c r="R69" s="11"/>
      <c r="S69" s="9"/>
      <c r="T69" s="11"/>
      <c r="U69" s="9"/>
      <c r="V69" s="11"/>
      <c r="W69" s="9"/>
      <c r="X69" s="11"/>
      <c r="Y69" s="9"/>
      <c r="Z69" s="11"/>
      <c r="AA69" s="12"/>
      <c r="AB69" s="11"/>
      <c r="AC69" s="9"/>
      <c r="AD69" s="9"/>
      <c r="AE69" s="13">
        <f t="shared" si="3"/>
        <v>0</v>
      </c>
    </row>
    <row r="70" spans="1:31" ht="18" customHeight="1">
      <c r="A70" s="14">
        <v>65</v>
      </c>
      <c r="B70" s="20" t="s">
        <v>70</v>
      </c>
      <c r="C70" s="25" t="s">
        <v>69</v>
      </c>
      <c r="D70" s="11"/>
      <c r="E70" s="12"/>
      <c r="F70" s="11"/>
      <c r="G70" s="12"/>
      <c r="H70" s="11"/>
      <c r="I70" s="12"/>
      <c r="J70" s="11"/>
      <c r="K70" s="9"/>
      <c r="L70" s="11"/>
      <c r="M70" s="12"/>
      <c r="N70" s="11"/>
      <c r="O70" s="12"/>
      <c r="P70" s="11"/>
      <c r="Q70" s="12"/>
      <c r="R70" s="11"/>
      <c r="S70" s="12"/>
      <c r="T70" s="11"/>
      <c r="U70" s="12"/>
      <c r="V70" s="11"/>
      <c r="W70" s="12"/>
      <c r="X70" s="11"/>
      <c r="Y70" s="12"/>
      <c r="Z70" s="11"/>
      <c r="AA70" s="12"/>
      <c r="AB70" s="11"/>
      <c r="AC70" s="12"/>
      <c r="AD70" s="9"/>
      <c r="AE70" s="13">
        <f aca="true" t="shared" si="4" ref="AE70:AE80">E70+G70+I70+K70+M70+O70+Q70+S70+U70+W70+Y70+AA70+AC70</f>
        <v>0</v>
      </c>
    </row>
    <row r="71" spans="1:31" ht="18" customHeight="1">
      <c r="A71" s="14">
        <v>66</v>
      </c>
      <c r="B71" s="20" t="s">
        <v>105</v>
      </c>
      <c r="C71" s="25" t="s">
        <v>94</v>
      </c>
      <c r="D71" s="11"/>
      <c r="E71" s="9"/>
      <c r="F71" s="11"/>
      <c r="G71" s="12"/>
      <c r="H71" s="11"/>
      <c r="I71" s="12"/>
      <c r="J71" s="11"/>
      <c r="K71" s="9"/>
      <c r="L71" s="11"/>
      <c r="M71" s="12"/>
      <c r="N71" s="11"/>
      <c r="O71" s="12"/>
      <c r="P71" s="11"/>
      <c r="Q71" s="9"/>
      <c r="R71" s="11"/>
      <c r="S71" s="9"/>
      <c r="T71" s="11"/>
      <c r="U71" s="9"/>
      <c r="V71" s="11"/>
      <c r="W71" s="9"/>
      <c r="X71" s="11"/>
      <c r="Y71" s="9"/>
      <c r="Z71" s="11"/>
      <c r="AA71" s="12"/>
      <c r="AB71" s="11"/>
      <c r="AC71" s="9"/>
      <c r="AD71" s="9"/>
      <c r="AE71" s="13">
        <f t="shared" si="4"/>
        <v>0</v>
      </c>
    </row>
    <row r="72" spans="1:31" ht="18" customHeight="1">
      <c r="A72" s="14">
        <v>67</v>
      </c>
      <c r="B72" s="32" t="s">
        <v>38</v>
      </c>
      <c r="C72" s="25" t="s">
        <v>37</v>
      </c>
      <c r="D72" s="11"/>
      <c r="E72" s="12"/>
      <c r="F72" s="11"/>
      <c r="G72" s="12"/>
      <c r="H72" s="11"/>
      <c r="I72" s="12"/>
      <c r="J72" s="11"/>
      <c r="K72" s="9"/>
      <c r="L72" s="11"/>
      <c r="M72" s="12"/>
      <c r="N72" s="11"/>
      <c r="O72" s="12"/>
      <c r="P72" s="11"/>
      <c r="Q72" s="9"/>
      <c r="R72" s="11"/>
      <c r="S72" s="9"/>
      <c r="T72" s="11"/>
      <c r="U72" s="9"/>
      <c r="V72" s="11"/>
      <c r="W72" s="9"/>
      <c r="X72" s="11"/>
      <c r="Y72" s="9"/>
      <c r="Z72" s="11"/>
      <c r="AA72" s="12"/>
      <c r="AB72" s="11"/>
      <c r="AC72" s="9"/>
      <c r="AD72" s="9"/>
      <c r="AE72" s="13">
        <f t="shared" si="4"/>
        <v>0</v>
      </c>
    </row>
    <row r="73" spans="1:31" ht="18" customHeight="1">
      <c r="A73" s="14">
        <v>68</v>
      </c>
      <c r="B73" s="20" t="s">
        <v>30</v>
      </c>
      <c r="C73" s="25" t="s">
        <v>15</v>
      </c>
      <c r="D73" s="11"/>
      <c r="E73" s="12"/>
      <c r="F73" s="11"/>
      <c r="G73" s="12"/>
      <c r="H73" s="11"/>
      <c r="I73" s="12"/>
      <c r="J73" s="11"/>
      <c r="K73" s="9"/>
      <c r="L73" s="11"/>
      <c r="M73" s="12"/>
      <c r="N73" s="11"/>
      <c r="O73" s="12"/>
      <c r="P73" s="11"/>
      <c r="Q73" s="12"/>
      <c r="R73" s="11"/>
      <c r="S73" s="12"/>
      <c r="T73" s="11"/>
      <c r="U73" s="12"/>
      <c r="V73" s="11"/>
      <c r="W73" s="12"/>
      <c r="X73" s="11"/>
      <c r="Y73" s="12"/>
      <c r="Z73" s="11"/>
      <c r="AA73" s="12"/>
      <c r="AB73" s="11"/>
      <c r="AC73" s="12"/>
      <c r="AD73" s="9"/>
      <c r="AE73" s="13">
        <f t="shared" si="4"/>
        <v>0</v>
      </c>
    </row>
    <row r="74" spans="1:31" ht="18" customHeight="1">
      <c r="A74" s="14">
        <v>69</v>
      </c>
      <c r="B74" s="20" t="s">
        <v>84</v>
      </c>
      <c r="C74" s="25" t="s">
        <v>79</v>
      </c>
      <c r="D74" s="11"/>
      <c r="E74" s="12"/>
      <c r="F74" s="11"/>
      <c r="G74" s="12"/>
      <c r="H74" s="11"/>
      <c r="I74" s="12"/>
      <c r="J74" s="11"/>
      <c r="K74" s="9"/>
      <c r="L74" s="11"/>
      <c r="M74" s="12"/>
      <c r="N74" s="11"/>
      <c r="O74" s="12"/>
      <c r="P74" s="11"/>
      <c r="Q74" s="9"/>
      <c r="R74" s="11"/>
      <c r="S74" s="9"/>
      <c r="T74" s="11"/>
      <c r="U74" s="9"/>
      <c r="V74" s="11"/>
      <c r="W74" s="9"/>
      <c r="X74" s="11"/>
      <c r="Y74" s="9"/>
      <c r="Z74" s="11"/>
      <c r="AA74" s="12"/>
      <c r="AB74" s="11"/>
      <c r="AC74" s="9"/>
      <c r="AD74" s="9"/>
      <c r="AE74" s="13">
        <f t="shared" si="4"/>
        <v>0</v>
      </c>
    </row>
    <row r="75" spans="1:31" ht="18" customHeight="1">
      <c r="A75" s="14">
        <v>70</v>
      </c>
      <c r="B75" s="20" t="s">
        <v>100</v>
      </c>
      <c r="C75" s="27" t="s">
        <v>94</v>
      </c>
      <c r="D75" s="11"/>
      <c r="E75" s="9"/>
      <c r="F75" s="11"/>
      <c r="G75" s="12"/>
      <c r="H75" s="11"/>
      <c r="I75" s="12"/>
      <c r="J75" s="11"/>
      <c r="K75" s="9"/>
      <c r="L75" s="11"/>
      <c r="M75" s="12"/>
      <c r="N75" s="11"/>
      <c r="O75" s="12"/>
      <c r="P75" s="11"/>
      <c r="Q75" s="9"/>
      <c r="R75" s="11"/>
      <c r="S75" s="9"/>
      <c r="T75" s="11"/>
      <c r="U75" s="9"/>
      <c r="V75" s="11"/>
      <c r="W75" s="9"/>
      <c r="X75" s="11"/>
      <c r="Y75" s="9"/>
      <c r="Z75" s="11"/>
      <c r="AA75" s="12"/>
      <c r="AB75" s="11"/>
      <c r="AC75" s="9"/>
      <c r="AD75" s="9"/>
      <c r="AE75" s="13">
        <f t="shared" si="4"/>
        <v>0</v>
      </c>
    </row>
    <row r="76" spans="1:31" ht="18" customHeight="1">
      <c r="A76" s="14">
        <v>71</v>
      </c>
      <c r="B76" s="20" t="s">
        <v>99</v>
      </c>
      <c r="C76" s="27" t="s">
        <v>94</v>
      </c>
      <c r="D76" s="11"/>
      <c r="E76" s="9"/>
      <c r="F76" s="11"/>
      <c r="G76" s="12"/>
      <c r="H76" s="11"/>
      <c r="I76" s="12"/>
      <c r="J76" s="11"/>
      <c r="K76" s="9"/>
      <c r="L76" s="11"/>
      <c r="M76" s="12"/>
      <c r="N76" s="11"/>
      <c r="O76" s="12"/>
      <c r="P76" s="11"/>
      <c r="Q76" s="9"/>
      <c r="R76" s="11"/>
      <c r="S76" s="9"/>
      <c r="T76" s="11"/>
      <c r="U76" s="9"/>
      <c r="V76" s="11"/>
      <c r="W76" s="9"/>
      <c r="X76" s="11"/>
      <c r="Y76" s="9"/>
      <c r="Z76" s="11"/>
      <c r="AA76" s="12"/>
      <c r="AB76" s="11"/>
      <c r="AC76" s="9"/>
      <c r="AD76" s="9"/>
      <c r="AE76" s="13">
        <f t="shared" si="4"/>
        <v>0</v>
      </c>
    </row>
    <row r="77" spans="1:31" ht="18" customHeight="1">
      <c r="A77" s="14">
        <v>72</v>
      </c>
      <c r="B77" s="24" t="s">
        <v>32</v>
      </c>
      <c r="C77" s="25" t="s">
        <v>15</v>
      </c>
      <c r="D77" s="11"/>
      <c r="E77" s="12"/>
      <c r="F77" s="11"/>
      <c r="G77" s="12"/>
      <c r="H77" s="11"/>
      <c r="I77" s="12"/>
      <c r="J77" s="11"/>
      <c r="K77" s="9"/>
      <c r="L77" s="11"/>
      <c r="M77" s="12"/>
      <c r="N77" s="11"/>
      <c r="O77" s="12"/>
      <c r="P77" s="11"/>
      <c r="Q77" s="9"/>
      <c r="R77" s="11"/>
      <c r="S77" s="9"/>
      <c r="T77" s="11"/>
      <c r="U77" s="9"/>
      <c r="V77" s="11"/>
      <c r="W77" s="9"/>
      <c r="X77" s="11"/>
      <c r="Y77" s="9"/>
      <c r="Z77" s="11"/>
      <c r="AA77" s="12"/>
      <c r="AB77" s="11"/>
      <c r="AC77" s="9"/>
      <c r="AD77" s="9"/>
      <c r="AE77" s="13">
        <f t="shared" si="4"/>
        <v>0</v>
      </c>
    </row>
    <row r="78" spans="1:31" ht="18" customHeight="1">
      <c r="A78" s="14">
        <v>73</v>
      </c>
      <c r="B78" s="20" t="s">
        <v>92</v>
      </c>
      <c r="C78" s="27" t="s">
        <v>69</v>
      </c>
      <c r="D78" s="11"/>
      <c r="E78" s="9"/>
      <c r="F78" s="11"/>
      <c r="G78" s="12"/>
      <c r="H78" s="11"/>
      <c r="I78" s="12"/>
      <c r="J78" s="11"/>
      <c r="K78" s="9"/>
      <c r="L78" s="11"/>
      <c r="M78" s="12"/>
      <c r="N78" s="11"/>
      <c r="O78" s="12"/>
      <c r="P78" s="11"/>
      <c r="Q78" s="9"/>
      <c r="R78" s="11"/>
      <c r="S78" s="9"/>
      <c r="T78" s="11"/>
      <c r="U78" s="9"/>
      <c r="V78" s="11"/>
      <c r="W78" s="9"/>
      <c r="X78" s="11"/>
      <c r="Y78" s="9"/>
      <c r="Z78" s="11"/>
      <c r="AA78" s="12"/>
      <c r="AB78" s="11"/>
      <c r="AC78" s="9"/>
      <c r="AD78" s="9"/>
      <c r="AE78" s="13">
        <f t="shared" si="4"/>
        <v>0</v>
      </c>
    </row>
    <row r="79" spans="1:31" ht="18" customHeight="1">
      <c r="A79" s="14">
        <v>74</v>
      </c>
      <c r="B79" s="20" t="s">
        <v>82</v>
      </c>
      <c r="C79" s="27" t="s">
        <v>79</v>
      </c>
      <c r="D79" s="11"/>
      <c r="E79" s="12"/>
      <c r="F79" s="11"/>
      <c r="G79" s="12"/>
      <c r="H79" s="11"/>
      <c r="I79" s="12"/>
      <c r="J79" s="11"/>
      <c r="K79" s="9"/>
      <c r="L79" s="11"/>
      <c r="M79" s="12"/>
      <c r="N79" s="11"/>
      <c r="O79" s="12"/>
      <c r="P79" s="11"/>
      <c r="Q79" s="9"/>
      <c r="R79" s="11"/>
      <c r="S79" s="9"/>
      <c r="T79" s="11"/>
      <c r="U79" s="9"/>
      <c r="V79" s="11"/>
      <c r="W79" s="9"/>
      <c r="X79" s="11"/>
      <c r="Y79" s="9"/>
      <c r="Z79" s="11"/>
      <c r="AA79" s="12"/>
      <c r="AB79" s="11"/>
      <c r="AC79" s="9"/>
      <c r="AD79" s="9"/>
      <c r="AE79" s="13">
        <f t="shared" si="4"/>
        <v>0</v>
      </c>
    </row>
    <row r="80" spans="1:31" ht="18" customHeight="1">
      <c r="A80" s="14">
        <v>75</v>
      </c>
      <c r="B80" s="20" t="s">
        <v>46</v>
      </c>
      <c r="C80" s="25" t="s">
        <v>2</v>
      </c>
      <c r="D80" s="11"/>
      <c r="E80" s="12"/>
      <c r="F80" s="11"/>
      <c r="G80" s="12"/>
      <c r="H80" s="11"/>
      <c r="I80" s="12"/>
      <c r="J80" s="11"/>
      <c r="K80" s="12"/>
      <c r="L80" s="11"/>
      <c r="M80" s="12"/>
      <c r="N80" s="11"/>
      <c r="O80" s="12"/>
      <c r="P80" s="11"/>
      <c r="Q80" s="12"/>
      <c r="R80" s="11"/>
      <c r="S80" s="12"/>
      <c r="T80" s="11"/>
      <c r="U80" s="12"/>
      <c r="V80" s="11"/>
      <c r="W80" s="12"/>
      <c r="X80" s="11"/>
      <c r="Y80" s="12"/>
      <c r="Z80" s="11"/>
      <c r="AA80" s="12"/>
      <c r="AB80" s="11"/>
      <c r="AC80" s="12"/>
      <c r="AD80" s="9"/>
      <c r="AE80" s="13">
        <f t="shared" si="4"/>
        <v>0</v>
      </c>
    </row>
  </sheetData>
  <mergeCells count="40">
    <mergeCell ref="L5:M5"/>
    <mergeCell ref="AB5:AC5"/>
    <mergeCell ref="V5:W5"/>
    <mergeCell ref="X5:Y5"/>
    <mergeCell ref="Z5:AA5"/>
    <mergeCell ref="AB4:AC4"/>
    <mergeCell ref="P3:Q3"/>
    <mergeCell ref="Z3:AA3"/>
    <mergeCell ref="AB3:AC3"/>
    <mergeCell ref="T3:U3"/>
    <mergeCell ref="V3:W3"/>
    <mergeCell ref="X3:Y3"/>
    <mergeCell ref="Z4:AA4"/>
    <mergeCell ref="N3:O3"/>
    <mergeCell ref="R3:S3"/>
    <mergeCell ref="L3:M3"/>
    <mergeCell ref="F5:G5"/>
    <mergeCell ref="R5:S5"/>
    <mergeCell ref="F4:G4"/>
    <mergeCell ref="L4:M4"/>
    <mergeCell ref="P4:Q4"/>
    <mergeCell ref="H4:I4"/>
    <mergeCell ref="N5:O5"/>
    <mergeCell ref="N4:O4"/>
    <mergeCell ref="V4:W4"/>
    <mergeCell ref="X4:Y4"/>
    <mergeCell ref="T5:U5"/>
    <mergeCell ref="T4:U4"/>
    <mergeCell ref="R4:S4"/>
    <mergeCell ref="P5:Q5"/>
    <mergeCell ref="A3:A5"/>
    <mergeCell ref="J5:K5"/>
    <mergeCell ref="D3:E3"/>
    <mergeCell ref="D5:E5"/>
    <mergeCell ref="J4:K4"/>
    <mergeCell ref="D4:E4"/>
    <mergeCell ref="F3:G3"/>
    <mergeCell ref="H3:I3"/>
    <mergeCell ref="J3:K3"/>
    <mergeCell ref="H5:I5"/>
  </mergeCells>
  <printOptions/>
  <pageMargins left="0.82" right="0.83" top="0.39" bottom="0.5905511811023623" header="0.5118110236220472" footer="0.5118110236220472"/>
  <pageSetup fitToHeight="12" fitToWidth="1" horizontalDpi="300" verticalDpi="300" orientation="landscape" paperSize="9" scale="5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0"/>
  <sheetViews>
    <sheetView zoomScale="50" zoomScaleNormal="50" workbookViewId="0" topLeftCell="A1">
      <selection activeCell="W28" sqref="W28"/>
    </sheetView>
  </sheetViews>
  <sheetFormatPr defaultColWidth="11.421875" defaultRowHeight="12.75"/>
  <cols>
    <col min="1" max="1" width="5.140625" style="1" customWidth="1"/>
    <col min="2" max="2" width="30.00390625" style="28" customWidth="1"/>
    <col min="3" max="3" width="16.421875" style="26" customWidth="1"/>
    <col min="4" max="4" width="3.8515625" style="2" customWidth="1"/>
    <col min="5" max="5" width="8.140625" style="1" customWidth="1"/>
    <col min="6" max="6" width="3.8515625" style="2" customWidth="1"/>
    <col min="7" max="7" width="9.8515625" style="1" customWidth="1"/>
    <col min="8" max="8" width="3.8515625" style="2" customWidth="1"/>
    <col min="9" max="9" width="9.00390625" style="1" customWidth="1"/>
    <col min="10" max="10" width="3.8515625" style="2" customWidth="1"/>
    <col min="11" max="11" width="8.140625" style="5" customWidth="1"/>
    <col min="12" max="12" width="3.8515625" style="2" customWidth="1"/>
    <col min="13" max="13" width="8.140625" style="5" customWidth="1"/>
    <col min="14" max="14" width="3.8515625" style="2" customWidth="1"/>
    <col min="15" max="15" width="8.421875" style="5" customWidth="1"/>
    <col min="16" max="16" width="4.421875" style="2" customWidth="1"/>
    <col min="17" max="17" width="11.57421875" style="1" customWidth="1"/>
    <col min="18" max="18" width="3.8515625" style="2" customWidth="1"/>
    <col min="19" max="19" width="9.28125" style="1" customWidth="1"/>
    <col min="20" max="20" width="3.8515625" style="2" customWidth="1"/>
    <col min="21" max="21" width="10.7109375" style="1" customWidth="1"/>
    <col min="22" max="22" width="3.8515625" style="2" customWidth="1"/>
    <col min="23" max="23" width="8.140625" style="1" customWidth="1"/>
    <col min="24" max="24" width="3.8515625" style="2" customWidth="1"/>
    <col min="25" max="25" width="9.8515625" style="1" customWidth="1"/>
    <col min="26" max="26" width="3.8515625" style="2" customWidth="1"/>
    <col min="27" max="27" width="8.140625" style="5" customWidth="1"/>
    <col min="28" max="28" width="3.8515625" style="2" customWidth="1"/>
    <col min="29" max="29" width="9.8515625" style="1" customWidth="1"/>
    <col min="30" max="30" width="7.421875" style="1" customWidth="1"/>
    <col min="31" max="31" width="8.7109375" style="0" customWidth="1"/>
  </cols>
  <sheetData>
    <row r="1" spans="4:26" ht="27.75">
      <c r="D1" s="3"/>
      <c r="L1" s="4"/>
      <c r="M1" s="33" t="s">
        <v>22</v>
      </c>
      <c r="N1" s="4"/>
      <c r="P1" s="3"/>
      <c r="T1" s="3"/>
      <c r="Z1" s="4"/>
    </row>
    <row r="2" ht="15"/>
    <row r="3" spans="1:31" s="18" customFormat="1" ht="15.75">
      <c r="A3" s="38" t="s">
        <v>0</v>
      </c>
      <c r="B3" s="29"/>
      <c r="C3" s="15"/>
      <c r="D3" s="42" t="s">
        <v>15</v>
      </c>
      <c r="E3" s="43"/>
      <c r="F3" s="42" t="s">
        <v>16</v>
      </c>
      <c r="G3" s="43"/>
      <c r="H3" s="46" t="s">
        <v>19</v>
      </c>
      <c r="I3" s="47"/>
      <c r="J3" s="46" t="s">
        <v>17</v>
      </c>
      <c r="K3" s="47"/>
      <c r="L3" s="46" t="s">
        <v>18</v>
      </c>
      <c r="M3" s="47"/>
      <c r="N3" s="46" t="s">
        <v>12</v>
      </c>
      <c r="O3" s="47"/>
      <c r="P3" s="42" t="s">
        <v>9</v>
      </c>
      <c r="Q3" s="43"/>
      <c r="R3" s="42" t="s">
        <v>13</v>
      </c>
      <c r="S3" s="43"/>
      <c r="T3" s="42" t="s">
        <v>2</v>
      </c>
      <c r="U3" s="43"/>
      <c r="V3" s="42" t="s">
        <v>1</v>
      </c>
      <c r="W3" s="43"/>
      <c r="X3" s="42" t="s">
        <v>20</v>
      </c>
      <c r="Y3" s="43"/>
      <c r="Z3" s="46" t="s">
        <v>14</v>
      </c>
      <c r="AA3" s="47"/>
      <c r="AB3" s="42" t="s">
        <v>2</v>
      </c>
      <c r="AC3" s="43"/>
      <c r="AD3" s="6" t="s">
        <v>3</v>
      </c>
      <c r="AE3" s="6" t="s">
        <v>4</v>
      </c>
    </row>
    <row r="4" spans="1:31" s="8" customFormat="1" ht="15.75">
      <c r="A4" s="39"/>
      <c r="B4" s="30" t="s">
        <v>5</v>
      </c>
      <c r="C4" s="16" t="s">
        <v>21</v>
      </c>
      <c r="D4" s="40" t="s">
        <v>91</v>
      </c>
      <c r="E4" s="41"/>
      <c r="F4" s="40" t="s">
        <v>106</v>
      </c>
      <c r="G4" s="41"/>
      <c r="H4" s="40" t="s">
        <v>107</v>
      </c>
      <c r="I4" s="41"/>
      <c r="J4" s="40" t="s">
        <v>108</v>
      </c>
      <c r="K4" s="41"/>
      <c r="L4" s="40" t="s">
        <v>109</v>
      </c>
      <c r="M4" s="41"/>
      <c r="N4" s="40" t="s">
        <v>110</v>
      </c>
      <c r="O4" s="41"/>
      <c r="P4" s="40" t="s">
        <v>111</v>
      </c>
      <c r="Q4" s="41"/>
      <c r="R4" s="40" t="s">
        <v>110</v>
      </c>
      <c r="S4" s="41"/>
      <c r="T4" s="40" t="s">
        <v>10</v>
      </c>
      <c r="U4" s="41"/>
      <c r="V4" s="40" t="s">
        <v>11</v>
      </c>
      <c r="W4" s="41"/>
      <c r="X4" s="40" t="s">
        <v>11</v>
      </c>
      <c r="Y4" s="41"/>
      <c r="Z4" s="40" t="s">
        <v>10</v>
      </c>
      <c r="AA4" s="41"/>
      <c r="AB4" s="40" t="s">
        <v>10</v>
      </c>
      <c r="AC4" s="41"/>
      <c r="AD4" s="7" t="s">
        <v>6</v>
      </c>
      <c r="AE4" s="7" t="s">
        <v>6</v>
      </c>
    </row>
    <row r="5" spans="1:31" s="8" customFormat="1" ht="15.75">
      <c r="A5" s="39"/>
      <c r="B5" s="31"/>
      <c r="C5" s="16"/>
      <c r="D5" s="44">
        <v>39908</v>
      </c>
      <c r="E5" s="45"/>
      <c r="F5" s="40">
        <v>39934</v>
      </c>
      <c r="G5" s="41"/>
      <c r="H5" s="40">
        <v>39950</v>
      </c>
      <c r="I5" s="41"/>
      <c r="J5" s="40">
        <v>39978</v>
      </c>
      <c r="K5" s="41"/>
      <c r="L5" s="40">
        <v>39985</v>
      </c>
      <c r="M5" s="41"/>
      <c r="N5" s="40">
        <v>39999</v>
      </c>
      <c r="O5" s="41"/>
      <c r="P5" s="40">
        <v>40013</v>
      </c>
      <c r="Q5" s="41"/>
      <c r="R5" s="40">
        <v>40027</v>
      </c>
      <c r="S5" s="41"/>
      <c r="T5" s="40">
        <v>40034</v>
      </c>
      <c r="U5" s="41"/>
      <c r="V5" s="40">
        <v>40040</v>
      </c>
      <c r="W5" s="41"/>
      <c r="X5" s="40">
        <v>40061</v>
      </c>
      <c r="Y5" s="41"/>
      <c r="Z5" s="40">
        <v>40069</v>
      </c>
      <c r="AA5" s="41"/>
      <c r="AB5" s="40">
        <v>40090</v>
      </c>
      <c r="AC5" s="41"/>
      <c r="AD5" s="7" t="s">
        <v>7</v>
      </c>
      <c r="AE5" s="7" t="s">
        <v>8</v>
      </c>
    </row>
    <row r="6" spans="1:31" s="8" customFormat="1" ht="18" customHeight="1">
      <c r="A6" s="14">
        <v>1</v>
      </c>
      <c r="B6" s="20" t="s">
        <v>74</v>
      </c>
      <c r="C6" s="27" t="s">
        <v>71</v>
      </c>
      <c r="D6" s="11">
        <v>7</v>
      </c>
      <c r="E6" s="12">
        <f>(D6*1000)/67</f>
        <v>104.4776119402985</v>
      </c>
      <c r="F6" s="11">
        <v>10</v>
      </c>
      <c r="G6" s="12">
        <f>(F6*1000)/27</f>
        <v>370.3703703703704</v>
      </c>
      <c r="H6" s="11">
        <v>5</v>
      </c>
      <c r="I6" s="12">
        <f>(H6*1000)/48</f>
        <v>104.16666666666667</v>
      </c>
      <c r="J6" s="11"/>
      <c r="K6" s="12"/>
      <c r="L6" s="11">
        <v>23</v>
      </c>
      <c r="M6" s="12"/>
      <c r="N6" s="11"/>
      <c r="O6" s="12"/>
      <c r="P6" s="11">
        <v>1</v>
      </c>
      <c r="Q6" s="12">
        <f>(P6*1000)/62</f>
        <v>16.129032258064516</v>
      </c>
      <c r="R6" s="11">
        <v>8</v>
      </c>
      <c r="S6" s="12">
        <f>(R6*1000)/54</f>
        <v>148.14814814814815</v>
      </c>
      <c r="T6" s="11"/>
      <c r="U6" s="12"/>
      <c r="V6" s="11"/>
      <c r="W6" s="12"/>
      <c r="X6" s="11"/>
      <c r="Y6" s="12"/>
      <c r="Z6" s="11"/>
      <c r="AA6" s="12"/>
      <c r="AB6" s="11"/>
      <c r="AC6" s="12"/>
      <c r="AD6" s="9">
        <v>5</v>
      </c>
      <c r="AE6" s="13">
        <f aca="true" t="shared" si="0" ref="AE6:AE37">E6+G6+I6+K6+M6+O6+Q6+S6+U6+W6+Y6+AA6+AC6</f>
        <v>743.2918293835482</v>
      </c>
    </row>
    <row r="7" spans="1:31" s="8" customFormat="1" ht="18" customHeight="1">
      <c r="A7" s="14">
        <v>2</v>
      </c>
      <c r="B7" s="20" t="s">
        <v>93</v>
      </c>
      <c r="C7" s="25" t="s">
        <v>94</v>
      </c>
      <c r="D7" s="11">
        <v>31</v>
      </c>
      <c r="E7" s="12">
        <f>(D7*1000)/67</f>
        <v>462.6865671641791</v>
      </c>
      <c r="F7" s="11">
        <v>1</v>
      </c>
      <c r="G7" s="12">
        <f>(F7*1000)/27</f>
        <v>37.03703703703704</v>
      </c>
      <c r="H7" s="11">
        <v>23</v>
      </c>
      <c r="I7" s="12"/>
      <c r="J7" s="11">
        <v>7</v>
      </c>
      <c r="K7" s="12">
        <f>(J7*1000)/42</f>
        <v>166.66666666666666</v>
      </c>
      <c r="L7" s="11">
        <v>2</v>
      </c>
      <c r="M7" s="12">
        <f aca="true" t="shared" si="1" ref="M7:M13">(L7*1000)/52</f>
        <v>38.46153846153846</v>
      </c>
      <c r="N7" s="11"/>
      <c r="O7" s="12"/>
      <c r="P7" s="11"/>
      <c r="Q7" s="12"/>
      <c r="R7" s="11">
        <v>6</v>
      </c>
      <c r="S7" s="12">
        <f>(R7*1000)/54</f>
        <v>111.11111111111111</v>
      </c>
      <c r="T7" s="11"/>
      <c r="U7" s="12"/>
      <c r="V7" s="11"/>
      <c r="W7" s="9"/>
      <c r="X7" s="11"/>
      <c r="Y7" s="9"/>
      <c r="Z7" s="11"/>
      <c r="AA7" s="12"/>
      <c r="AB7" s="11"/>
      <c r="AC7" s="9"/>
      <c r="AD7" s="9">
        <v>5</v>
      </c>
      <c r="AE7" s="13">
        <f t="shared" si="0"/>
        <v>815.9629204405323</v>
      </c>
    </row>
    <row r="8" spans="1:31" ht="18" customHeight="1">
      <c r="A8" s="14">
        <v>3</v>
      </c>
      <c r="B8" s="20" t="s">
        <v>72</v>
      </c>
      <c r="C8" s="25" t="s">
        <v>71</v>
      </c>
      <c r="D8" s="11"/>
      <c r="E8" s="12"/>
      <c r="F8" s="11">
        <v>9</v>
      </c>
      <c r="G8" s="12">
        <f>(F8*1000)/27</f>
        <v>333.3333333333333</v>
      </c>
      <c r="H8" s="11">
        <v>13</v>
      </c>
      <c r="I8" s="12">
        <f>(H8*1000)/48</f>
        <v>270.8333333333333</v>
      </c>
      <c r="J8" s="11"/>
      <c r="K8" s="12"/>
      <c r="L8" s="11">
        <v>5</v>
      </c>
      <c r="M8" s="12">
        <f>(L8*1000)/52</f>
        <v>96.15384615384616</v>
      </c>
      <c r="N8" s="11"/>
      <c r="O8" s="12"/>
      <c r="P8" s="11">
        <v>4</v>
      </c>
      <c r="Q8" s="12">
        <f>(P8*1000)/62</f>
        <v>64.51612903225806</v>
      </c>
      <c r="R8" s="11">
        <v>5</v>
      </c>
      <c r="S8" s="12">
        <f>(R8*1000)/54</f>
        <v>92.5925925925926</v>
      </c>
      <c r="T8" s="11"/>
      <c r="U8" s="12"/>
      <c r="V8" s="11"/>
      <c r="W8" s="12"/>
      <c r="X8" s="11"/>
      <c r="Y8" s="12"/>
      <c r="Z8" s="11"/>
      <c r="AA8" s="12"/>
      <c r="AB8" s="11"/>
      <c r="AC8" s="12"/>
      <c r="AD8" s="9">
        <v>5</v>
      </c>
      <c r="AE8" s="13">
        <f t="shared" si="0"/>
        <v>857.4292344453635</v>
      </c>
    </row>
    <row r="9" spans="1:31" ht="18" customHeight="1">
      <c r="A9" s="14">
        <v>4</v>
      </c>
      <c r="B9" s="20" t="s">
        <v>43</v>
      </c>
      <c r="C9" s="25" t="s">
        <v>2</v>
      </c>
      <c r="D9" s="11">
        <v>6</v>
      </c>
      <c r="E9" s="12">
        <f>(D9*1000)/67</f>
        <v>89.55223880597015</v>
      </c>
      <c r="F9" s="11">
        <v>7</v>
      </c>
      <c r="G9" s="12">
        <f>(F9*1000)/27</f>
        <v>259.25925925925924</v>
      </c>
      <c r="H9" s="11">
        <v>24</v>
      </c>
      <c r="I9" s="12"/>
      <c r="J9" s="11"/>
      <c r="K9" s="12"/>
      <c r="L9" s="11">
        <v>9</v>
      </c>
      <c r="M9" s="12">
        <f t="shared" si="1"/>
        <v>173.07692307692307</v>
      </c>
      <c r="N9" s="11">
        <v>19</v>
      </c>
      <c r="O9" s="12">
        <f>(N9*1000)/54</f>
        <v>351.85185185185185</v>
      </c>
      <c r="P9" s="11">
        <v>9</v>
      </c>
      <c r="Q9" s="12">
        <f>(P9*1000)/62</f>
        <v>145.16129032258064</v>
      </c>
      <c r="R9" s="11"/>
      <c r="S9" s="12"/>
      <c r="T9" s="11"/>
      <c r="U9" s="9"/>
      <c r="V9" s="11"/>
      <c r="W9" s="9"/>
      <c r="X9" s="11"/>
      <c r="Y9" s="9"/>
      <c r="Z9" s="11"/>
      <c r="AA9" s="12"/>
      <c r="AB9" s="11"/>
      <c r="AC9" s="9"/>
      <c r="AD9" s="9">
        <v>5</v>
      </c>
      <c r="AE9" s="13">
        <f t="shared" si="0"/>
        <v>1018.9015633165849</v>
      </c>
    </row>
    <row r="10" spans="1:31" ht="18" customHeight="1">
      <c r="A10" s="14">
        <v>5</v>
      </c>
      <c r="B10" s="20" t="s">
        <v>66</v>
      </c>
      <c r="C10" s="27" t="s">
        <v>61</v>
      </c>
      <c r="D10" s="11">
        <v>21</v>
      </c>
      <c r="E10" s="12">
        <f>(D10*1000)/67</f>
        <v>313.43283582089555</v>
      </c>
      <c r="F10" s="11"/>
      <c r="G10" s="12"/>
      <c r="H10" s="11">
        <v>14</v>
      </c>
      <c r="I10" s="12">
        <f>(H10*1000)/48</f>
        <v>291.6666666666667</v>
      </c>
      <c r="J10" s="11">
        <v>2</v>
      </c>
      <c r="K10" s="12">
        <f>(J10*1000)/42</f>
        <v>47.61904761904762</v>
      </c>
      <c r="L10" s="11">
        <v>17</v>
      </c>
      <c r="M10" s="12">
        <f t="shared" si="1"/>
        <v>326.9230769230769</v>
      </c>
      <c r="N10" s="11">
        <v>4</v>
      </c>
      <c r="O10" s="12">
        <f>(N10*1000)/54</f>
        <v>74.07407407407408</v>
      </c>
      <c r="P10" s="11">
        <v>22</v>
      </c>
      <c r="Q10" s="12"/>
      <c r="R10" s="11"/>
      <c r="S10" s="12"/>
      <c r="T10" s="11"/>
      <c r="U10" s="12"/>
      <c r="V10" s="11"/>
      <c r="W10" s="12"/>
      <c r="X10" s="11"/>
      <c r="Y10" s="12"/>
      <c r="Z10" s="11"/>
      <c r="AA10" s="12"/>
      <c r="AB10" s="11"/>
      <c r="AC10" s="12"/>
      <c r="AD10" s="9">
        <v>5</v>
      </c>
      <c r="AE10" s="13">
        <f t="shared" si="0"/>
        <v>1053.7157011037607</v>
      </c>
    </row>
    <row r="11" spans="1:31" ht="18" customHeight="1">
      <c r="A11" s="14">
        <v>6</v>
      </c>
      <c r="B11" s="24" t="s">
        <v>64</v>
      </c>
      <c r="C11" s="25" t="s">
        <v>61</v>
      </c>
      <c r="D11" s="11">
        <v>22</v>
      </c>
      <c r="E11" s="12">
        <f>(D11*1000)/67</f>
        <v>328.35820895522386</v>
      </c>
      <c r="F11" s="11">
        <v>2</v>
      </c>
      <c r="G11" s="12">
        <f>(F11*1000)/27</f>
        <v>74.07407407407408</v>
      </c>
      <c r="H11" s="11"/>
      <c r="I11" s="12"/>
      <c r="J11" s="11">
        <v>13</v>
      </c>
      <c r="K11" s="12">
        <f>(J11*1000)/42</f>
        <v>309.5238095238095</v>
      </c>
      <c r="L11" s="11">
        <v>11</v>
      </c>
      <c r="M11" s="12">
        <f>(L11*1000)/52</f>
        <v>211.53846153846155</v>
      </c>
      <c r="N11" s="11"/>
      <c r="O11" s="12"/>
      <c r="P11" s="11"/>
      <c r="Q11" s="12"/>
      <c r="R11" s="11">
        <v>10</v>
      </c>
      <c r="S11" s="12">
        <f>(R11*1000)/54</f>
        <v>185.1851851851852</v>
      </c>
      <c r="T11" s="11"/>
      <c r="U11" s="12"/>
      <c r="V11" s="11"/>
      <c r="W11" s="12"/>
      <c r="X11" s="11"/>
      <c r="Y11" s="12"/>
      <c r="Z11" s="11"/>
      <c r="AA11" s="12"/>
      <c r="AB11" s="11"/>
      <c r="AC11" s="12"/>
      <c r="AD11" s="9">
        <v>5</v>
      </c>
      <c r="AE11" s="13">
        <f t="shared" si="0"/>
        <v>1108.6797392767542</v>
      </c>
    </row>
    <row r="12" spans="1:31" s="8" customFormat="1" ht="18" customHeight="1">
      <c r="A12" s="14">
        <v>7</v>
      </c>
      <c r="B12" s="20" t="s">
        <v>78</v>
      </c>
      <c r="C12" s="25" t="s">
        <v>79</v>
      </c>
      <c r="D12" s="11">
        <v>23</v>
      </c>
      <c r="E12" s="12">
        <f>(D12*1000)/67</f>
        <v>343.2835820895522</v>
      </c>
      <c r="F12" s="11"/>
      <c r="G12" s="12"/>
      <c r="H12" s="11"/>
      <c r="I12" s="12"/>
      <c r="J12" s="11">
        <v>3</v>
      </c>
      <c r="K12" s="12">
        <f>(J12*1000)/42</f>
        <v>71.42857142857143</v>
      </c>
      <c r="L12" s="11">
        <v>26</v>
      </c>
      <c r="M12" s="12">
        <f t="shared" si="1"/>
        <v>500</v>
      </c>
      <c r="N12" s="11">
        <v>1</v>
      </c>
      <c r="O12" s="12">
        <f>(N12*1000)/54</f>
        <v>18.51851851851852</v>
      </c>
      <c r="P12" s="11">
        <v>14</v>
      </c>
      <c r="Q12" s="12">
        <f>(P12*1000)/62</f>
        <v>225.80645161290323</v>
      </c>
      <c r="R12" s="11"/>
      <c r="S12" s="12"/>
      <c r="T12" s="11"/>
      <c r="U12" s="12"/>
      <c r="V12" s="11"/>
      <c r="W12" s="9"/>
      <c r="X12" s="11"/>
      <c r="Y12" s="9"/>
      <c r="Z12" s="11"/>
      <c r="AA12" s="12"/>
      <c r="AB12" s="11"/>
      <c r="AC12" s="9"/>
      <c r="AD12" s="9">
        <v>5</v>
      </c>
      <c r="AE12" s="13">
        <f t="shared" si="0"/>
        <v>1159.0371236495453</v>
      </c>
    </row>
    <row r="13" spans="1:31" s="8" customFormat="1" ht="18" customHeight="1">
      <c r="A13" s="14">
        <v>8</v>
      </c>
      <c r="B13" s="24" t="s">
        <v>76</v>
      </c>
      <c r="C13" s="25" t="s">
        <v>71</v>
      </c>
      <c r="D13" s="11"/>
      <c r="E13" s="12"/>
      <c r="F13" s="11">
        <v>10</v>
      </c>
      <c r="G13" s="12">
        <f>(F13*1000)/27</f>
        <v>370.3703703703704</v>
      </c>
      <c r="H13" s="11">
        <v>11</v>
      </c>
      <c r="I13" s="12">
        <f>(H13*1000)/48</f>
        <v>229.16666666666666</v>
      </c>
      <c r="J13" s="11">
        <v>4</v>
      </c>
      <c r="K13" s="12">
        <f>(J13*1000)/42</f>
        <v>95.23809523809524</v>
      </c>
      <c r="L13" s="11">
        <v>10</v>
      </c>
      <c r="M13" s="12">
        <f t="shared" si="1"/>
        <v>192.30769230769232</v>
      </c>
      <c r="N13" s="11"/>
      <c r="O13" s="12"/>
      <c r="P13" s="11">
        <v>26</v>
      </c>
      <c r="Q13" s="12">
        <f>(P13*1000)/62</f>
        <v>419.35483870967744</v>
      </c>
      <c r="R13" s="11"/>
      <c r="S13" s="12"/>
      <c r="T13" s="11"/>
      <c r="U13" s="12"/>
      <c r="V13" s="11"/>
      <c r="W13" s="12"/>
      <c r="X13" s="11"/>
      <c r="Y13" s="12"/>
      <c r="Z13" s="11"/>
      <c r="AA13" s="12"/>
      <c r="AB13" s="11"/>
      <c r="AC13" s="12"/>
      <c r="AD13" s="9">
        <v>5</v>
      </c>
      <c r="AE13" s="13">
        <f t="shared" si="0"/>
        <v>1306.4376632925023</v>
      </c>
    </row>
    <row r="14" spans="1:31" ht="18" customHeight="1">
      <c r="A14" s="14">
        <v>9</v>
      </c>
      <c r="B14" s="20" t="s">
        <v>31</v>
      </c>
      <c r="C14" s="25" t="s">
        <v>15</v>
      </c>
      <c r="D14" s="11">
        <v>33</v>
      </c>
      <c r="E14" s="12">
        <f aca="true" t="shared" si="2" ref="E14:E24">(D14*1000)/67</f>
        <v>492.53731343283584</v>
      </c>
      <c r="F14" s="11"/>
      <c r="G14" s="12"/>
      <c r="H14" s="11">
        <v>2</v>
      </c>
      <c r="I14" s="12">
        <f>(H14*1000)/48</f>
        <v>41.666666666666664</v>
      </c>
      <c r="J14" s="11"/>
      <c r="K14" s="12"/>
      <c r="L14" s="11"/>
      <c r="M14" s="12"/>
      <c r="N14" s="11">
        <v>3</v>
      </c>
      <c r="O14" s="12">
        <f aca="true" t="shared" si="3" ref="O14:O19">(N14*1000)/54</f>
        <v>55.55555555555556</v>
      </c>
      <c r="P14" s="11">
        <v>27</v>
      </c>
      <c r="Q14" s="12">
        <f>(P14*1000)/62</f>
        <v>435.48387096774195</v>
      </c>
      <c r="R14" s="11">
        <v>22</v>
      </c>
      <c r="S14" s="12">
        <f>(R14*1000)/54</f>
        <v>407.4074074074074</v>
      </c>
      <c r="T14" s="11"/>
      <c r="U14" s="12"/>
      <c r="V14" s="11"/>
      <c r="W14" s="9"/>
      <c r="X14" s="11"/>
      <c r="Y14" s="9"/>
      <c r="Z14" s="11"/>
      <c r="AA14" s="12"/>
      <c r="AB14" s="11"/>
      <c r="AC14" s="9"/>
      <c r="AD14" s="9">
        <v>5</v>
      </c>
      <c r="AE14" s="13">
        <f t="shared" si="0"/>
        <v>1432.6508140302074</v>
      </c>
    </row>
    <row r="15" spans="1:31" ht="18" customHeight="1">
      <c r="A15" s="14">
        <v>10</v>
      </c>
      <c r="B15" s="20" t="s">
        <v>51</v>
      </c>
      <c r="C15" s="25" t="s">
        <v>2</v>
      </c>
      <c r="D15" s="11">
        <v>19</v>
      </c>
      <c r="E15" s="12">
        <f t="shared" si="2"/>
        <v>283.5820895522388</v>
      </c>
      <c r="F15" s="11">
        <v>4</v>
      </c>
      <c r="G15" s="12">
        <f>(F15*1000)/27</f>
        <v>148.14814814814815</v>
      </c>
      <c r="H15" s="11"/>
      <c r="I15" s="12"/>
      <c r="J15" s="11">
        <v>17</v>
      </c>
      <c r="K15" s="12">
        <f>(J15*1000)/42</f>
        <v>404.76190476190476</v>
      </c>
      <c r="L15" s="11"/>
      <c r="M15" s="12"/>
      <c r="N15" s="11">
        <v>15</v>
      </c>
      <c r="O15" s="12">
        <f t="shared" si="3"/>
        <v>277.77777777777777</v>
      </c>
      <c r="P15" s="11"/>
      <c r="Q15" s="12"/>
      <c r="R15" s="11">
        <v>18</v>
      </c>
      <c r="S15" s="12">
        <f>(R15*1000)/54</f>
        <v>333.3333333333333</v>
      </c>
      <c r="T15" s="11"/>
      <c r="U15" s="12"/>
      <c r="V15" s="11"/>
      <c r="W15" s="12"/>
      <c r="X15" s="11"/>
      <c r="Y15" s="12"/>
      <c r="Z15" s="11"/>
      <c r="AA15" s="12"/>
      <c r="AB15" s="11"/>
      <c r="AC15" s="12"/>
      <c r="AD15" s="9">
        <v>5</v>
      </c>
      <c r="AE15" s="13">
        <f t="shared" si="0"/>
        <v>1447.6032535734028</v>
      </c>
    </row>
    <row r="16" spans="1:31" s="8" customFormat="1" ht="18" customHeight="1">
      <c r="A16" s="14">
        <v>11</v>
      </c>
      <c r="B16" s="36" t="s">
        <v>40</v>
      </c>
      <c r="C16" s="25" t="s">
        <v>2</v>
      </c>
      <c r="D16" s="11">
        <v>20</v>
      </c>
      <c r="E16" s="12">
        <f t="shared" si="2"/>
        <v>298.5074626865672</v>
      </c>
      <c r="F16" s="11">
        <v>7</v>
      </c>
      <c r="G16" s="12">
        <f>(F16*1000)/27</f>
        <v>259.25925925925924</v>
      </c>
      <c r="H16" s="11"/>
      <c r="I16" s="12"/>
      <c r="J16" s="11"/>
      <c r="K16" s="12"/>
      <c r="L16" s="11"/>
      <c r="M16" s="12"/>
      <c r="N16" s="11">
        <v>24</v>
      </c>
      <c r="O16" s="12">
        <f t="shared" si="3"/>
        <v>444.44444444444446</v>
      </c>
      <c r="P16" s="11">
        <v>17</v>
      </c>
      <c r="Q16" s="12">
        <f>(P16*1000)/62</f>
        <v>274.19354838709677</v>
      </c>
      <c r="R16" s="11">
        <v>20</v>
      </c>
      <c r="S16" s="12">
        <f>(R16*1000)/54</f>
        <v>370.3703703703704</v>
      </c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9">
        <v>5</v>
      </c>
      <c r="AE16" s="13">
        <f t="shared" si="0"/>
        <v>1646.775085147738</v>
      </c>
    </row>
    <row r="17" spans="1:31" ht="18" customHeight="1">
      <c r="A17" s="14">
        <v>12</v>
      </c>
      <c r="B17" s="20" t="s">
        <v>97</v>
      </c>
      <c r="C17" s="27" t="s">
        <v>94</v>
      </c>
      <c r="D17" s="11"/>
      <c r="E17" s="9"/>
      <c r="F17" s="11">
        <v>1</v>
      </c>
      <c r="G17" s="12">
        <f>(F17*1000)/27</f>
        <v>37.03703703703704</v>
      </c>
      <c r="H17" s="11">
        <v>16</v>
      </c>
      <c r="I17" s="12">
        <f>(H17*1000)/48</f>
        <v>333.3333333333333</v>
      </c>
      <c r="J17" s="11">
        <v>1</v>
      </c>
      <c r="K17" s="12">
        <f>(J17*1000)/42</f>
        <v>23.80952380952381</v>
      </c>
      <c r="L17" s="11"/>
      <c r="M17" s="12"/>
      <c r="N17" s="11">
        <v>5</v>
      </c>
      <c r="O17" s="12">
        <f t="shared" si="3"/>
        <v>92.5925925925926</v>
      </c>
      <c r="P17" s="11"/>
      <c r="Q17" s="12"/>
      <c r="R17" s="11"/>
      <c r="S17" s="12"/>
      <c r="T17" s="11"/>
      <c r="U17" s="12"/>
      <c r="V17" s="11"/>
      <c r="W17" s="9"/>
      <c r="X17" s="11"/>
      <c r="Y17" s="9"/>
      <c r="Z17" s="11"/>
      <c r="AA17" s="12"/>
      <c r="AB17" s="11"/>
      <c r="AC17" s="9"/>
      <c r="AD17" s="9">
        <v>4</v>
      </c>
      <c r="AE17" s="13">
        <f t="shared" si="0"/>
        <v>486.77248677248673</v>
      </c>
    </row>
    <row r="18" spans="1:31" ht="18" customHeight="1">
      <c r="A18" s="14">
        <v>13</v>
      </c>
      <c r="B18" s="20" t="s">
        <v>60</v>
      </c>
      <c r="C18" s="27" t="s">
        <v>61</v>
      </c>
      <c r="D18" s="11"/>
      <c r="E18" s="12"/>
      <c r="F18" s="11"/>
      <c r="G18" s="12"/>
      <c r="H18" s="11"/>
      <c r="I18" s="12"/>
      <c r="J18" s="11">
        <v>20</v>
      </c>
      <c r="K18" s="12">
        <f>(J18*1000)/42</f>
        <v>476.1904761904762</v>
      </c>
      <c r="L18" s="11">
        <v>6</v>
      </c>
      <c r="M18" s="12">
        <f>(L18*1000)/52</f>
        <v>115.38461538461539</v>
      </c>
      <c r="N18" s="11">
        <v>13</v>
      </c>
      <c r="O18" s="12">
        <f t="shared" si="3"/>
        <v>240.74074074074073</v>
      </c>
      <c r="P18" s="11">
        <v>6</v>
      </c>
      <c r="Q18" s="12">
        <f>(P18*1000)/62</f>
        <v>96.7741935483871</v>
      </c>
      <c r="R18" s="11"/>
      <c r="S18" s="12"/>
      <c r="T18" s="11"/>
      <c r="U18" s="12"/>
      <c r="V18" s="11"/>
      <c r="W18" s="12"/>
      <c r="X18" s="11"/>
      <c r="Y18" s="12"/>
      <c r="Z18" s="11"/>
      <c r="AA18" s="12"/>
      <c r="AB18" s="11"/>
      <c r="AC18" s="12"/>
      <c r="AD18" s="9">
        <v>4</v>
      </c>
      <c r="AE18" s="13">
        <f t="shared" si="0"/>
        <v>929.0900258642195</v>
      </c>
    </row>
    <row r="19" spans="1:31" ht="18" customHeight="1">
      <c r="A19" s="14">
        <v>14</v>
      </c>
      <c r="B19" s="24" t="s">
        <v>45</v>
      </c>
      <c r="C19" s="25" t="s">
        <v>2</v>
      </c>
      <c r="D19" s="11">
        <v>4</v>
      </c>
      <c r="E19" s="12">
        <f t="shared" si="2"/>
        <v>59.701492537313435</v>
      </c>
      <c r="F19" s="11"/>
      <c r="G19" s="12"/>
      <c r="H19" s="11">
        <v>22</v>
      </c>
      <c r="I19" s="12">
        <f>(H19*1000)/48</f>
        <v>458.3333333333333</v>
      </c>
      <c r="J19" s="11"/>
      <c r="K19" s="12"/>
      <c r="L19" s="11">
        <v>13</v>
      </c>
      <c r="M19" s="12">
        <f>(L19*1000)/52</f>
        <v>250</v>
      </c>
      <c r="N19" s="11">
        <v>17</v>
      </c>
      <c r="O19" s="12">
        <f t="shared" si="3"/>
        <v>314.81481481481484</v>
      </c>
      <c r="P19" s="11"/>
      <c r="Q19" s="12"/>
      <c r="R19" s="11"/>
      <c r="S19" s="12"/>
      <c r="T19" s="11"/>
      <c r="U19" s="12"/>
      <c r="V19" s="11"/>
      <c r="W19" s="12"/>
      <c r="X19" s="11"/>
      <c r="Y19" s="12"/>
      <c r="Z19" s="11"/>
      <c r="AA19" s="12"/>
      <c r="AB19" s="11"/>
      <c r="AC19" s="12"/>
      <c r="AD19" s="9">
        <v>4</v>
      </c>
      <c r="AE19" s="13">
        <f t="shared" si="0"/>
        <v>1082.8496406854615</v>
      </c>
    </row>
    <row r="20" spans="1:31" ht="18" customHeight="1">
      <c r="A20" s="14">
        <v>15</v>
      </c>
      <c r="B20" s="19" t="s">
        <v>77</v>
      </c>
      <c r="C20" s="25" t="s">
        <v>71</v>
      </c>
      <c r="D20" s="11"/>
      <c r="E20" s="12"/>
      <c r="F20" s="11">
        <v>8</v>
      </c>
      <c r="G20" s="12">
        <f>(F20*1000)/27</f>
        <v>296.2962962962963</v>
      </c>
      <c r="H20" s="11">
        <v>21</v>
      </c>
      <c r="I20" s="12">
        <f>(H20*1000)/48</f>
        <v>437.5</v>
      </c>
      <c r="J20" s="11"/>
      <c r="K20" s="12"/>
      <c r="L20" s="11">
        <v>24</v>
      </c>
      <c r="M20" s="12">
        <f>(L20*1000)/52</f>
        <v>461.53846153846155</v>
      </c>
      <c r="N20" s="11"/>
      <c r="O20" s="12"/>
      <c r="P20" s="11"/>
      <c r="Q20" s="12"/>
      <c r="R20" s="11"/>
      <c r="S20" s="12"/>
      <c r="T20" s="11"/>
      <c r="U20" s="12"/>
      <c r="V20" s="11"/>
      <c r="W20" s="12"/>
      <c r="X20" s="11"/>
      <c r="Y20" s="12"/>
      <c r="Z20" s="11"/>
      <c r="AA20" s="12"/>
      <c r="AB20" s="11"/>
      <c r="AC20" s="12"/>
      <c r="AD20" s="9">
        <v>4</v>
      </c>
      <c r="AE20" s="13">
        <f t="shared" si="0"/>
        <v>1195.334757834758</v>
      </c>
    </row>
    <row r="21" spans="1:31" s="8" customFormat="1" ht="18" customHeight="1">
      <c r="A21" s="14">
        <v>16</v>
      </c>
      <c r="B21" s="20" t="s">
        <v>98</v>
      </c>
      <c r="C21" s="27" t="s">
        <v>94</v>
      </c>
      <c r="D21" s="11">
        <v>3</v>
      </c>
      <c r="E21" s="12">
        <f t="shared" si="2"/>
        <v>44.776119402985074</v>
      </c>
      <c r="F21" s="11">
        <v>5</v>
      </c>
      <c r="G21" s="12">
        <f>(F21*1000)/27</f>
        <v>185.1851851851852</v>
      </c>
      <c r="H21" s="11">
        <v>1</v>
      </c>
      <c r="I21" s="12">
        <f>(H21*1000)/48</f>
        <v>20.833333333333332</v>
      </c>
      <c r="J21" s="11"/>
      <c r="K21" s="12"/>
      <c r="L21" s="11"/>
      <c r="M21" s="12"/>
      <c r="N21" s="11"/>
      <c r="O21" s="12"/>
      <c r="P21" s="11"/>
      <c r="Q21" s="12"/>
      <c r="R21" s="11"/>
      <c r="S21" s="12"/>
      <c r="T21" s="11"/>
      <c r="U21" s="12"/>
      <c r="V21" s="11"/>
      <c r="W21" s="9"/>
      <c r="X21" s="11"/>
      <c r="Y21" s="9"/>
      <c r="Z21" s="11"/>
      <c r="AA21" s="12"/>
      <c r="AB21" s="11"/>
      <c r="AC21" s="9"/>
      <c r="AD21" s="9">
        <v>3</v>
      </c>
      <c r="AE21" s="13">
        <f t="shared" si="0"/>
        <v>250.7946379215036</v>
      </c>
    </row>
    <row r="22" spans="1:31" s="8" customFormat="1" ht="18" customHeight="1">
      <c r="A22" s="14">
        <v>17</v>
      </c>
      <c r="B22" s="20" t="s">
        <v>104</v>
      </c>
      <c r="C22" s="25" t="s">
        <v>94</v>
      </c>
      <c r="D22" s="11"/>
      <c r="E22" s="9"/>
      <c r="F22" s="11"/>
      <c r="G22" s="12"/>
      <c r="H22" s="11">
        <v>8</v>
      </c>
      <c r="I22" s="12">
        <f>(H22*1000)/48</f>
        <v>166.66666666666666</v>
      </c>
      <c r="J22" s="11"/>
      <c r="K22" s="12"/>
      <c r="L22" s="11"/>
      <c r="M22" s="12"/>
      <c r="N22" s="11"/>
      <c r="O22" s="12"/>
      <c r="P22" s="11">
        <v>13</v>
      </c>
      <c r="Q22" s="12">
        <f>(P22*1000)/62</f>
        <v>209.67741935483872</v>
      </c>
      <c r="R22" s="11">
        <v>1</v>
      </c>
      <c r="S22" s="12">
        <f>(R22*1000)/54</f>
        <v>18.51851851851852</v>
      </c>
      <c r="T22" s="11"/>
      <c r="U22" s="12"/>
      <c r="V22" s="11"/>
      <c r="W22" s="9"/>
      <c r="X22" s="11"/>
      <c r="Y22" s="9"/>
      <c r="Z22" s="11"/>
      <c r="AA22" s="12"/>
      <c r="AB22" s="11"/>
      <c r="AC22" s="9"/>
      <c r="AD22" s="9">
        <v>3</v>
      </c>
      <c r="AE22" s="13">
        <f t="shared" si="0"/>
        <v>394.86260454002394</v>
      </c>
    </row>
    <row r="23" spans="1:31" ht="18" customHeight="1">
      <c r="A23" s="14">
        <v>18</v>
      </c>
      <c r="B23" s="20" t="s">
        <v>73</v>
      </c>
      <c r="C23" s="25" t="s">
        <v>71</v>
      </c>
      <c r="D23" s="11">
        <v>14</v>
      </c>
      <c r="E23" s="12">
        <f t="shared" si="2"/>
        <v>208.955223880597</v>
      </c>
      <c r="F23" s="11">
        <v>8</v>
      </c>
      <c r="G23" s="12">
        <f>(F23*1000)/27</f>
        <v>296.2962962962963</v>
      </c>
      <c r="H23" s="11">
        <v>3</v>
      </c>
      <c r="I23" s="12">
        <f>(H23*1000)/48</f>
        <v>62.5</v>
      </c>
      <c r="J23" s="11"/>
      <c r="K23" s="12"/>
      <c r="L23" s="11"/>
      <c r="M23" s="12"/>
      <c r="N23" s="11"/>
      <c r="O23" s="12"/>
      <c r="P23" s="11"/>
      <c r="Q23" s="12"/>
      <c r="R23" s="11"/>
      <c r="S23" s="12"/>
      <c r="T23" s="11"/>
      <c r="U23" s="12"/>
      <c r="V23" s="11"/>
      <c r="W23" s="12"/>
      <c r="X23" s="11"/>
      <c r="Y23" s="12"/>
      <c r="Z23" s="11"/>
      <c r="AA23" s="12"/>
      <c r="AB23" s="11"/>
      <c r="AC23" s="12"/>
      <c r="AD23" s="9">
        <v>3</v>
      </c>
      <c r="AE23" s="13">
        <f t="shared" si="0"/>
        <v>567.7515201768933</v>
      </c>
    </row>
    <row r="24" spans="1:31" ht="18" customHeight="1">
      <c r="A24" s="14">
        <v>19</v>
      </c>
      <c r="B24" s="17" t="s">
        <v>65</v>
      </c>
      <c r="C24" s="25" t="s">
        <v>61</v>
      </c>
      <c r="D24" s="11">
        <v>1</v>
      </c>
      <c r="E24" s="12">
        <f t="shared" si="2"/>
        <v>14.925373134328359</v>
      </c>
      <c r="F24" s="11">
        <v>13</v>
      </c>
      <c r="G24" s="12">
        <f>(F24*1000)/27</f>
        <v>481.48148148148147</v>
      </c>
      <c r="H24" s="11"/>
      <c r="I24" s="12"/>
      <c r="J24" s="11"/>
      <c r="K24" s="12"/>
      <c r="L24" s="11"/>
      <c r="M24" s="12"/>
      <c r="N24" s="11"/>
      <c r="O24" s="12"/>
      <c r="P24" s="11">
        <v>5</v>
      </c>
      <c r="Q24" s="12">
        <f>(P24*1000)/62</f>
        <v>80.64516129032258</v>
      </c>
      <c r="R24" s="11"/>
      <c r="S24" s="12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9">
        <v>3</v>
      </c>
      <c r="AE24" s="13">
        <f t="shared" si="0"/>
        <v>577.0520159061324</v>
      </c>
    </row>
    <row r="25" spans="1:31" ht="18" customHeight="1">
      <c r="A25" s="14">
        <v>20</v>
      </c>
      <c r="B25" s="17" t="s">
        <v>28</v>
      </c>
      <c r="C25" s="25" t="s">
        <v>15</v>
      </c>
      <c r="D25" s="11"/>
      <c r="E25" s="12"/>
      <c r="F25" s="11"/>
      <c r="G25" s="12"/>
      <c r="H25" s="11"/>
      <c r="I25" s="12"/>
      <c r="J25" s="11"/>
      <c r="K25" s="12"/>
      <c r="L25" s="11">
        <v>14</v>
      </c>
      <c r="M25" s="12">
        <f>(L25*1000)/52</f>
        <v>269.2307692307692</v>
      </c>
      <c r="N25" s="11">
        <v>8</v>
      </c>
      <c r="O25" s="12">
        <f>(N25*1000)/54</f>
        <v>148.14814814814815</v>
      </c>
      <c r="P25" s="11">
        <v>10</v>
      </c>
      <c r="Q25" s="12">
        <f>(P25*1000)/62</f>
        <v>161.29032258064515</v>
      </c>
      <c r="R25" s="11"/>
      <c r="S25" s="12"/>
      <c r="T25" s="11"/>
      <c r="U25" s="12"/>
      <c r="V25" s="11"/>
      <c r="W25" s="9"/>
      <c r="X25" s="11"/>
      <c r="Y25" s="9"/>
      <c r="Z25" s="11"/>
      <c r="AA25" s="12"/>
      <c r="AB25" s="11"/>
      <c r="AC25" s="9"/>
      <c r="AD25" s="9">
        <v>3</v>
      </c>
      <c r="AE25" s="13">
        <f t="shared" si="0"/>
        <v>578.6692399595626</v>
      </c>
    </row>
    <row r="26" spans="1:31" ht="18" customHeight="1">
      <c r="A26" s="14">
        <v>21</v>
      </c>
      <c r="B26" s="20" t="s">
        <v>95</v>
      </c>
      <c r="C26" s="27" t="s">
        <v>94</v>
      </c>
      <c r="D26" s="11">
        <v>26</v>
      </c>
      <c r="E26" s="12">
        <f>(D26*1000)/67</f>
        <v>388.05970149253733</v>
      </c>
      <c r="F26" s="11">
        <v>5</v>
      </c>
      <c r="G26" s="12">
        <f>(F26*1000)/27</f>
        <v>185.1851851851852</v>
      </c>
      <c r="H26" s="11">
        <v>4</v>
      </c>
      <c r="I26" s="12">
        <f>(H26*1000)/48</f>
        <v>83.33333333333333</v>
      </c>
      <c r="J26" s="11"/>
      <c r="K26" s="12"/>
      <c r="L26" s="11"/>
      <c r="M26" s="12"/>
      <c r="N26" s="11"/>
      <c r="O26" s="12"/>
      <c r="P26" s="11"/>
      <c r="Q26" s="12"/>
      <c r="R26" s="11"/>
      <c r="S26" s="12"/>
      <c r="T26" s="11"/>
      <c r="U26" s="12"/>
      <c r="V26" s="11"/>
      <c r="W26" s="9"/>
      <c r="X26" s="11"/>
      <c r="Y26" s="9"/>
      <c r="Z26" s="11"/>
      <c r="AA26" s="12"/>
      <c r="AB26" s="11"/>
      <c r="AC26" s="9"/>
      <c r="AD26" s="9">
        <v>3</v>
      </c>
      <c r="AE26" s="13">
        <f t="shared" si="0"/>
        <v>656.5782200110559</v>
      </c>
    </row>
    <row r="27" spans="1:31" s="8" customFormat="1" ht="18" customHeight="1">
      <c r="A27" s="14">
        <v>22</v>
      </c>
      <c r="B27" s="20" t="s">
        <v>75</v>
      </c>
      <c r="C27" s="27" t="s">
        <v>71</v>
      </c>
      <c r="D27" s="11"/>
      <c r="E27" s="12"/>
      <c r="F27" s="11">
        <v>9</v>
      </c>
      <c r="G27" s="12">
        <f>(F27*1000)/27</f>
        <v>333.3333333333333</v>
      </c>
      <c r="H27" s="11"/>
      <c r="I27" s="12"/>
      <c r="J27" s="11">
        <v>5</v>
      </c>
      <c r="K27" s="12">
        <f>(J27*1000)/42</f>
        <v>119.04761904761905</v>
      </c>
      <c r="L27" s="11"/>
      <c r="M27" s="12"/>
      <c r="N27" s="11"/>
      <c r="O27" s="12"/>
      <c r="P27" s="11"/>
      <c r="Q27" s="12"/>
      <c r="R27" s="11">
        <v>15</v>
      </c>
      <c r="S27" s="12">
        <f>(R27*1000)/54</f>
        <v>277.77777777777777</v>
      </c>
      <c r="T27" s="11"/>
      <c r="U27" s="12"/>
      <c r="V27" s="11"/>
      <c r="W27" s="12"/>
      <c r="X27" s="11"/>
      <c r="Y27" s="12"/>
      <c r="Z27" s="11"/>
      <c r="AA27" s="12"/>
      <c r="AB27" s="11"/>
      <c r="AC27" s="12"/>
      <c r="AD27" s="9">
        <v>3</v>
      </c>
      <c r="AE27" s="13">
        <f t="shared" si="0"/>
        <v>730.1587301587301</v>
      </c>
    </row>
    <row r="28" spans="1:31" s="8" customFormat="1" ht="18" customHeight="1">
      <c r="A28" s="14">
        <v>23</v>
      </c>
      <c r="B28" s="19" t="s">
        <v>44</v>
      </c>
      <c r="C28" s="25" t="s">
        <v>2</v>
      </c>
      <c r="D28" s="11"/>
      <c r="E28" s="12"/>
      <c r="F28" s="11"/>
      <c r="G28" s="12"/>
      <c r="H28" s="11">
        <v>15</v>
      </c>
      <c r="I28" s="12">
        <f>(H28*1000)/48</f>
        <v>312.5</v>
      </c>
      <c r="J28" s="11"/>
      <c r="K28" s="12"/>
      <c r="L28" s="11">
        <v>3</v>
      </c>
      <c r="M28" s="12">
        <f>(L28*1000)/52</f>
        <v>57.69230769230769</v>
      </c>
      <c r="N28" s="11"/>
      <c r="O28" s="12"/>
      <c r="P28" s="11">
        <v>28</v>
      </c>
      <c r="Q28" s="12">
        <f>(P28*1000)/62</f>
        <v>451.61290322580646</v>
      </c>
      <c r="R28" s="11"/>
      <c r="S28" s="12"/>
      <c r="T28" s="11"/>
      <c r="U28" s="12"/>
      <c r="V28" s="11"/>
      <c r="W28" s="9"/>
      <c r="X28" s="11"/>
      <c r="Y28" s="9"/>
      <c r="Z28" s="11"/>
      <c r="AA28" s="12"/>
      <c r="AB28" s="11"/>
      <c r="AC28" s="9"/>
      <c r="AD28" s="9">
        <v>3</v>
      </c>
      <c r="AE28" s="13">
        <f t="shared" si="0"/>
        <v>821.8052109181142</v>
      </c>
    </row>
    <row r="29" spans="1:31" ht="18" customHeight="1">
      <c r="A29" s="14">
        <v>24</v>
      </c>
      <c r="B29" s="20" t="s">
        <v>39</v>
      </c>
      <c r="C29" s="25" t="s">
        <v>37</v>
      </c>
      <c r="D29" s="11"/>
      <c r="E29" s="12"/>
      <c r="F29" s="11"/>
      <c r="G29" s="12"/>
      <c r="H29" s="11">
        <v>12</v>
      </c>
      <c r="I29" s="12">
        <f>(H29*1000)/48</f>
        <v>250</v>
      </c>
      <c r="J29" s="11"/>
      <c r="K29" s="12"/>
      <c r="L29" s="11">
        <v>16</v>
      </c>
      <c r="M29" s="12">
        <f>(L29*1000)/52</f>
        <v>307.6923076923077</v>
      </c>
      <c r="N29" s="11"/>
      <c r="O29" s="12"/>
      <c r="P29" s="11"/>
      <c r="Q29" s="12"/>
      <c r="R29" s="11">
        <v>19</v>
      </c>
      <c r="S29" s="12">
        <f>(R29*1000)/54</f>
        <v>351.85185185185185</v>
      </c>
      <c r="T29" s="11"/>
      <c r="U29" s="12"/>
      <c r="V29" s="11"/>
      <c r="W29" s="12"/>
      <c r="X29" s="11"/>
      <c r="Y29" s="12"/>
      <c r="Z29" s="11"/>
      <c r="AA29" s="12"/>
      <c r="AB29" s="11"/>
      <c r="AC29" s="12"/>
      <c r="AD29" s="9">
        <v>3</v>
      </c>
      <c r="AE29" s="13">
        <f t="shared" si="0"/>
        <v>909.5441595441595</v>
      </c>
    </row>
    <row r="30" spans="1:31" ht="18" customHeight="1">
      <c r="A30" s="14">
        <v>25</v>
      </c>
      <c r="B30" s="17" t="s">
        <v>33</v>
      </c>
      <c r="C30" s="25" t="s">
        <v>15</v>
      </c>
      <c r="D30" s="11"/>
      <c r="E30" s="12"/>
      <c r="F30" s="10"/>
      <c r="G30" s="12"/>
      <c r="H30" s="11"/>
      <c r="I30" s="12"/>
      <c r="J30" s="10"/>
      <c r="K30" s="12"/>
      <c r="L30" s="11">
        <v>21</v>
      </c>
      <c r="M30" s="12">
        <f>(L30*1000)/52</f>
        <v>403.84615384615387</v>
      </c>
      <c r="N30" s="11">
        <v>23</v>
      </c>
      <c r="O30" s="12">
        <f>(N30*1000)/54</f>
        <v>425.9259259259259</v>
      </c>
      <c r="P30" s="11"/>
      <c r="Q30" s="12"/>
      <c r="R30" s="11">
        <v>7</v>
      </c>
      <c r="S30" s="12">
        <f>(R30*1000)/54</f>
        <v>129.62962962962962</v>
      </c>
      <c r="T30" s="11"/>
      <c r="U30" s="12"/>
      <c r="V30" s="11"/>
      <c r="W30" s="12"/>
      <c r="X30" s="11"/>
      <c r="Y30" s="12"/>
      <c r="Z30" s="11"/>
      <c r="AA30" s="12"/>
      <c r="AB30" s="11"/>
      <c r="AC30" s="12"/>
      <c r="AD30" s="9">
        <v>3</v>
      </c>
      <c r="AE30" s="13">
        <f t="shared" si="0"/>
        <v>959.4017094017095</v>
      </c>
    </row>
    <row r="31" spans="1:31" ht="18" customHeight="1">
      <c r="A31" s="14">
        <v>26</v>
      </c>
      <c r="B31" s="34" t="s">
        <v>53</v>
      </c>
      <c r="C31" s="25" t="s">
        <v>54</v>
      </c>
      <c r="D31" s="11"/>
      <c r="E31" s="12"/>
      <c r="F31" s="11"/>
      <c r="G31" s="12"/>
      <c r="H31" s="11"/>
      <c r="I31" s="12"/>
      <c r="J31" s="11">
        <v>11</v>
      </c>
      <c r="K31" s="12">
        <f>(J31*1000)/42</f>
        <v>261.9047619047619</v>
      </c>
      <c r="L31" s="11"/>
      <c r="M31" s="12"/>
      <c r="N31" s="11">
        <v>11</v>
      </c>
      <c r="O31" s="12">
        <f>(N31*1000)/54</f>
        <v>203.7037037037037</v>
      </c>
      <c r="P31" s="11"/>
      <c r="Q31" s="12"/>
      <c r="R31" s="11">
        <v>27</v>
      </c>
      <c r="S31" s="12">
        <f>(R31*1000)/54</f>
        <v>500</v>
      </c>
      <c r="T31" s="11"/>
      <c r="U31" s="12"/>
      <c r="V31" s="11"/>
      <c r="W31" s="12"/>
      <c r="X31" s="11"/>
      <c r="Y31" s="12"/>
      <c r="Z31" s="11"/>
      <c r="AA31" s="12"/>
      <c r="AB31" s="11"/>
      <c r="AC31" s="12"/>
      <c r="AD31" s="9">
        <v>3</v>
      </c>
      <c r="AE31" s="13">
        <f t="shared" si="0"/>
        <v>965.6084656084656</v>
      </c>
    </row>
    <row r="32" spans="1:31" ht="18" customHeight="1">
      <c r="A32" s="14">
        <v>27</v>
      </c>
      <c r="B32" s="20" t="s">
        <v>62</v>
      </c>
      <c r="C32" s="27" t="s">
        <v>61</v>
      </c>
      <c r="D32" s="11"/>
      <c r="E32" s="12"/>
      <c r="F32" s="11">
        <v>11</v>
      </c>
      <c r="G32" s="12">
        <f>(F32*1000)/27</f>
        <v>407.4074074074074</v>
      </c>
      <c r="H32" s="11"/>
      <c r="I32" s="12"/>
      <c r="J32" s="11"/>
      <c r="K32" s="12"/>
      <c r="L32" s="11"/>
      <c r="M32" s="12"/>
      <c r="N32" s="11"/>
      <c r="O32" s="12"/>
      <c r="P32" s="11">
        <v>25</v>
      </c>
      <c r="Q32" s="12">
        <f>(P32*1000)/62</f>
        <v>403.2258064516129</v>
      </c>
      <c r="R32" s="11">
        <v>14</v>
      </c>
      <c r="S32" s="12">
        <f>(R32*1000)/54</f>
        <v>259.25925925925924</v>
      </c>
      <c r="T32" s="11"/>
      <c r="U32" s="12"/>
      <c r="V32" s="11"/>
      <c r="W32" s="12"/>
      <c r="X32" s="11"/>
      <c r="Y32" s="12"/>
      <c r="Z32" s="11"/>
      <c r="AA32" s="12"/>
      <c r="AB32" s="11"/>
      <c r="AC32" s="12"/>
      <c r="AD32" s="9">
        <v>3</v>
      </c>
      <c r="AE32" s="13">
        <f t="shared" si="0"/>
        <v>1069.8924731182797</v>
      </c>
    </row>
    <row r="33" spans="1:31" s="8" customFormat="1" ht="18" customHeight="1">
      <c r="A33" s="14">
        <v>28</v>
      </c>
      <c r="B33" s="17" t="s">
        <v>58</v>
      </c>
      <c r="C33" s="25" t="s">
        <v>54</v>
      </c>
      <c r="D33" s="11"/>
      <c r="E33" s="12"/>
      <c r="F33" s="11">
        <v>12</v>
      </c>
      <c r="G33" s="12">
        <f>(F33*1000)/27</f>
        <v>444.44444444444446</v>
      </c>
      <c r="H33" s="11"/>
      <c r="I33" s="12"/>
      <c r="J33" s="11">
        <v>19</v>
      </c>
      <c r="K33" s="12">
        <f>(J33*1000)/42</f>
        <v>452.3809523809524</v>
      </c>
      <c r="L33" s="11">
        <v>20</v>
      </c>
      <c r="M33" s="12">
        <f>(L33*1000)/52</f>
        <v>384.61538461538464</v>
      </c>
      <c r="N33" s="11"/>
      <c r="O33" s="12"/>
      <c r="P33" s="11"/>
      <c r="Q33" s="12"/>
      <c r="R33" s="11"/>
      <c r="S33" s="12"/>
      <c r="T33" s="11"/>
      <c r="U33" s="12"/>
      <c r="V33" s="11"/>
      <c r="W33" s="12"/>
      <c r="X33" s="11"/>
      <c r="Y33" s="12"/>
      <c r="Z33" s="11"/>
      <c r="AA33" s="12"/>
      <c r="AB33" s="11"/>
      <c r="AC33" s="12"/>
      <c r="AD33" s="9">
        <v>3</v>
      </c>
      <c r="AE33" s="13">
        <f t="shared" si="0"/>
        <v>1281.4407814407814</v>
      </c>
    </row>
    <row r="34" spans="1:31" s="8" customFormat="1" ht="18" customHeight="1">
      <c r="A34" s="14">
        <v>29</v>
      </c>
      <c r="B34" s="24" t="s">
        <v>48</v>
      </c>
      <c r="C34" s="25" t="s">
        <v>2</v>
      </c>
      <c r="D34" s="11"/>
      <c r="E34" s="12"/>
      <c r="F34" s="11"/>
      <c r="G34" s="9"/>
      <c r="H34" s="11">
        <v>7</v>
      </c>
      <c r="I34" s="12">
        <f>(H34*1000)/48</f>
        <v>145.83333333333334</v>
      </c>
      <c r="J34" s="11"/>
      <c r="K34" s="12"/>
      <c r="L34" s="11"/>
      <c r="M34" s="12"/>
      <c r="N34" s="11"/>
      <c r="O34" s="12"/>
      <c r="P34" s="11"/>
      <c r="Q34" s="12"/>
      <c r="R34" s="11">
        <v>9</v>
      </c>
      <c r="S34" s="12">
        <f>(R34*1000)/54</f>
        <v>166.66666666666666</v>
      </c>
      <c r="T34" s="11"/>
      <c r="U34" s="12"/>
      <c r="V34" s="11"/>
      <c r="W34" s="9"/>
      <c r="X34" s="11"/>
      <c r="Y34" s="9"/>
      <c r="Z34" s="11"/>
      <c r="AA34" s="12"/>
      <c r="AB34" s="11"/>
      <c r="AC34" s="9"/>
      <c r="AD34" s="9">
        <v>2</v>
      </c>
      <c r="AE34" s="13">
        <f t="shared" si="0"/>
        <v>312.5</v>
      </c>
    </row>
    <row r="35" spans="1:31" s="8" customFormat="1" ht="18" customHeight="1">
      <c r="A35" s="14">
        <v>30</v>
      </c>
      <c r="B35" s="24" t="s">
        <v>86</v>
      </c>
      <c r="C35" s="27" t="s">
        <v>79</v>
      </c>
      <c r="D35" s="11"/>
      <c r="E35" s="12"/>
      <c r="F35" s="11"/>
      <c r="G35" s="12"/>
      <c r="H35" s="11"/>
      <c r="I35" s="12"/>
      <c r="J35" s="11"/>
      <c r="K35" s="12"/>
      <c r="L35" s="11">
        <v>1</v>
      </c>
      <c r="M35" s="12">
        <f>(L35*1000)/52</f>
        <v>19.23076923076923</v>
      </c>
      <c r="N35" s="11">
        <v>27</v>
      </c>
      <c r="O35" s="12">
        <f>(N35*1000)/54</f>
        <v>500</v>
      </c>
      <c r="P35" s="11"/>
      <c r="Q35" s="12"/>
      <c r="R35" s="11"/>
      <c r="S35" s="12"/>
      <c r="T35" s="11"/>
      <c r="U35" s="12"/>
      <c r="V35" s="11"/>
      <c r="W35" s="9"/>
      <c r="X35" s="11"/>
      <c r="Y35" s="9"/>
      <c r="Z35" s="11"/>
      <c r="AA35" s="12"/>
      <c r="AB35" s="11"/>
      <c r="AC35" s="9"/>
      <c r="AD35" s="9">
        <v>2</v>
      </c>
      <c r="AE35" s="13">
        <f t="shared" si="0"/>
        <v>519.2307692307693</v>
      </c>
    </row>
    <row r="36" spans="1:31" s="8" customFormat="1" ht="18" customHeight="1">
      <c r="A36" s="14">
        <v>31</v>
      </c>
      <c r="B36" s="20" t="s">
        <v>103</v>
      </c>
      <c r="C36" s="25" t="s">
        <v>94</v>
      </c>
      <c r="D36" s="11"/>
      <c r="E36" s="9"/>
      <c r="F36" s="11">
        <v>6</v>
      </c>
      <c r="G36" s="12">
        <f>(F36*1000)/27</f>
        <v>222.22222222222223</v>
      </c>
      <c r="H36" s="11"/>
      <c r="I36" s="12"/>
      <c r="J36" s="11"/>
      <c r="K36" s="12"/>
      <c r="L36" s="11"/>
      <c r="M36" s="12"/>
      <c r="N36" s="11"/>
      <c r="O36" s="12"/>
      <c r="P36" s="11">
        <v>19</v>
      </c>
      <c r="Q36" s="12">
        <f>(P36*1000)/62</f>
        <v>306.4516129032258</v>
      </c>
      <c r="R36" s="11"/>
      <c r="S36" s="12"/>
      <c r="T36" s="11"/>
      <c r="U36" s="12"/>
      <c r="V36" s="11"/>
      <c r="W36" s="9"/>
      <c r="X36" s="11"/>
      <c r="Y36" s="9"/>
      <c r="Z36" s="11"/>
      <c r="AA36" s="12"/>
      <c r="AB36" s="11"/>
      <c r="AC36" s="9"/>
      <c r="AD36" s="9">
        <v>2</v>
      </c>
      <c r="AE36" s="13">
        <f t="shared" si="0"/>
        <v>528.673835125448</v>
      </c>
    </row>
    <row r="37" spans="1:31" s="8" customFormat="1" ht="18" customHeight="1">
      <c r="A37" s="14">
        <v>32</v>
      </c>
      <c r="B37" s="20" t="s">
        <v>24</v>
      </c>
      <c r="C37" s="25" t="s">
        <v>15</v>
      </c>
      <c r="D37" s="11"/>
      <c r="E37" s="12"/>
      <c r="F37" s="11"/>
      <c r="G37" s="12"/>
      <c r="H37" s="11">
        <v>19</v>
      </c>
      <c r="I37" s="12">
        <f>(H37*1000)/48</f>
        <v>395.8333333333333</v>
      </c>
      <c r="J37" s="11"/>
      <c r="K37" s="12"/>
      <c r="L37" s="11"/>
      <c r="M37" s="12"/>
      <c r="N37" s="11"/>
      <c r="O37" s="12"/>
      <c r="P37" s="11">
        <v>12</v>
      </c>
      <c r="Q37" s="12">
        <f>(P37*1000)/62</f>
        <v>193.5483870967742</v>
      </c>
      <c r="R37" s="11"/>
      <c r="S37" s="12"/>
      <c r="T37" s="11"/>
      <c r="U37" s="12"/>
      <c r="V37" s="11"/>
      <c r="W37" s="12"/>
      <c r="X37" s="11"/>
      <c r="Y37" s="12"/>
      <c r="Z37" s="11"/>
      <c r="AA37" s="12"/>
      <c r="AB37" s="11"/>
      <c r="AC37" s="12"/>
      <c r="AD37" s="9">
        <v>2</v>
      </c>
      <c r="AE37" s="13">
        <f t="shared" si="0"/>
        <v>589.3817204301075</v>
      </c>
    </row>
    <row r="38" spans="1:31" s="8" customFormat="1" ht="18" customHeight="1">
      <c r="A38" s="14">
        <v>33</v>
      </c>
      <c r="B38" s="20" t="s">
        <v>47</v>
      </c>
      <c r="C38" s="25" t="s">
        <v>2</v>
      </c>
      <c r="D38" s="11">
        <v>10</v>
      </c>
      <c r="E38" s="12">
        <f>(D38*1000)/67</f>
        <v>149.2537313432836</v>
      </c>
      <c r="F38" s="11"/>
      <c r="G38" s="12"/>
      <c r="H38" s="11"/>
      <c r="I38" s="12"/>
      <c r="J38" s="11"/>
      <c r="K38" s="12"/>
      <c r="L38" s="11"/>
      <c r="M38" s="12"/>
      <c r="N38" s="11">
        <v>25</v>
      </c>
      <c r="O38" s="12">
        <f>(N38*1000)/54</f>
        <v>462.962962962963</v>
      </c>
      <c r="P38" s="11"/>
      <c r="Q38" s="12"/>
      <c r="R38" s="11"/>
      <c r="S38" s="12"/>
      <c r="T38" s="11"/>
      <c r="U38" s="12"/>
      <c r="V38" s="11"/>
      <c r="W38" s="9"/>
      <c r="X38" s="11"/>
      <c r="Y38" s="9"/>
      <c r="Z38" s="11"/>
      <c r="AA38" s="12"/>
      <c r="AB38" s="11"/>
      <c r="AC38" s="9"/>
      <c r="AD38" s="9">
        <v>2</v>
      </c>
      <c r="AE38" s="13">
        <f aca="true" t="shared" si="4" ref="AE38:AE69">E38+G38+I38+K38+M38+O38+Q38+S38+U38+W38+Y38+AA38+AC38</f>
        <v>612.2166943062466</v>
      </c>
    </row>
    <row r="39" spans="1:31" s="8" customFormat="1" ht="18" customHeight="1">
      <c r="A39" s="14">
        <v>34</v>
      </c>
      <c r="B39" s="20" t="s">
        <v>63</v>
      </c>
      <c r="C39" s="27" t="s">
        <v>61</v>
      </c>
      <c r="D39" s="11"/>
      <c r="E39" s="12"/>
      <c r="F39" s="11">
        <v>13</v>
      </c>
      <c r="G39" s="12">
        <f>(F39*1000)/27</f>
        <v>481.48148148148147</v>
      </c>
      <c r="H39" s="11"/>
      <c r="I39" s="12"/>
      <c r="J39" s="11"/>
      <c r="K39" s="12"/>
      <c r="L39" s="11">
        <v>7</v>
      </c>
      <c r="M39" s="12">
        <f>(L39*1000)/52</f>
        <v>134.6153846153846</v>
      </c>
      <c r="N39" s="11"/>
      <c r="O39" s="12"/>
      <c r="P39" s="11"/>
      <c r="Q39" s="12"/>
      <c r="R39" s="11"/>
      <c r="S39" s="12"/>
      <c r="T39" s="11"/>
      <c r="U39" s="12"/>
      <c r="V39" s="11"/>
      <c r="W39" s="12"/>
      <c r="X39" s="11"/>
      <c r="Y39" s="12"/>
      <c r="Z39" s="11"/>
      <c r="AA39" s="12"/>
      <c r="AB39" s="11"/>
      <c r="AC39" s="12"/>
      <c r="AD39" s="9">
        <v>2</v>
      </c>
      <c r="AE39" s="13">
        <f t="shared" si="4"/>
        <v>616.096866096866</v>
      </c>
    </row>
    <row r="40" spans="1:31" s="8" customFormat="1" ht="18" customHeight="1">
      <c r="A40" s="14">
        <v>35</v>
      </c>
      <c r="B40" s="20" t="s">
        <v>80</v>
      </c>
      <c r="C40" s="25" t="s">
        <v>79</v>
      </c>
      <c r="D40" s="11"/>
      <c r="E40" s="12"/>
      <c r="F40" s="11"/>
      <c r="G40" s="12"/>
      <c r="H40" s="11"/>
      <c r="I40" s="12"/>
      <c r="J40" s="11">
        <v>6</v>
      </c>
      <c r="K40" s="12">
        <f>(J40*1000)/42</f>
        <v>142.85714285714286</v>
      </c>
      <c r="L40" s="11"/>
      <c r="M40" s="12"/>
      <c r="N40" s="11"/>
      <c r="O40" s="12"/>
      <c r="P40" s="11">
        <v>30</v>
      </c>
      <c r="Q40" s="12">
        <f>(P40*1000)/62</f>
        <v>483.8709677419355</v>
      </c>
      <c r="R40" s="11"/>
      <c r="S40" s="12"/>
      <c r="T40" s="11"/>
      <c r="U40" s="12"/>
      <c r="V40" s="11"/>
      <c r="W40" s="9"/>
      <c r="X40" s="11"/>
      <c r="Y40" s="9"/>
      <c r="Z40" s="11"/>
      <c r="AA40" s="12"/>
      <c r="AB40" s="11"/>
      <c r="AC40" s="9"/>
      <c r="AD40" s="9">
        <v>2</v>
      </c>
      <c r="AE40" s="13">
        <f t="shared" si="4"/>
        <v>626.7281105990784</v>
      </c>
    </row>
    <row r="41" spans="1:31" s="8" customFormat="1" ht="18" customHeight="1">
      <c r="A41" s="14">
        <v>36</v>
      </c>
      <c r="B41" s="20" t="s">
        <v>85</v>
      </c>
      <c r="C41" s="25" t="s">
        <v>79</v>
      </c>
      <c r="D41" s="11"/>
      <c r="E41" s="12"/>
      <c r="F41" s="11"/>
      <c r="G41" s="12"/>
      <c r="H41" s="11">
        <v>10</v>
      </c>
      <c r="I41" s="12">
        <f>(H41*1000)/48</f>
        <v>208.33333333333334</v>
      </c>
      <c r="J41" s="11">
        <v>18</v>
      </c>
      <c r="K41" s="12">
        <f>(J41*1000)/42</f>
        <v>428.57142857142856</v>
      </c>
      <c r="L41" s="11"/>
      <c r="M41" s="12"/>
      <c r="N41" s="11"/>
      <c r="O41" s="12"/>
      <c r="P41" s="11"/>
      <c r="Q41" s="12"/>
      <c r="R41" s="11"/>
      <c r="S41" s="12"/>
      <c r="T41" s="11"/>
      <c r="U41" s="12"/>
      <c r="V41" s="11"/>
      <c r="W41" s="9"/>
      <c r="X41" s="11"/>
      <c r="Y41" s="9"/>
      <c r="Z41" s="11"/>
      <c r="AA41" s="12"/>
      <c r="AB41" s="11"/>
      <c r="AC41" s="9"/>
      <c r="AD41" s="9">
        <v>2</v>
      </c>
      <c r="AE41" s="13">
        <f t="shared" si="4"/>
        <v>636.9047619047619</v>
      </c>
    </row>
    <row r="42" spans="1:31" s="8" customFormat="1" ht="18" customHeight="1">
      <c r="A42" s="14">
        <v>37</v>
      </c>
      <c r="B42" s="24" t="s">
        <v>29</v>
      </c>
      <c r="C42" s="25" t="s">
        <v>15</v>
      </c>
      <c r="D42" s="11"/>
      <c r="E42" s="12"/>
      <c r="F42" s="10"/>
      <c r="G42" s="12"/>
      <c r="H42" s="11"/>
      <c r="I42" s="12"/>
      <c r="J42" s="10">
        <v>9</v>
      </c>
      <c r="K42" s="12">
        <f>(J42*1000)/42</f>
        <v>214.28571428571428</v>
      </c>
      <c r="L42" s="11"/>
      <c r="M42" s="12"/>
      <c r="N42" s="11"/>
      <c r="O42" s="12"/>
      <c r="P42" s="11"/>
      <c r="Q42" s="12"/>
      <c r="R42" s="11">
        <v>24</v>
      </c>
      <c r="S42" s="12">
        <f>(R42*1000)/54</f>
        <v>444.44444444444446</v>
      </c>
      <c r="T42" s="11"/>
      <c r="U42" s="12"/>
      <c r="V42" s="11"/>
      <c r="W42" s="12"/>
      <c r="X42" s="11"/>
      <c r="Y42" s="12"/>
      <c r="Z42" s="11"/>
      <c r="AA42" s="12"/>
      <c r="AB42" s="11"/>
      <c r="AC42" s="12"/>
      <c r="AD42" s="9">
        <v>2</v>
      </c>
      <c r="AE42" s="13">
        <f t="shared" si="4"/>
        <v>658.7301587301588</v>
      </c>
    </row>
    <row r="43" spans="1:31" s="8" customFormat="1" ht="18" customHeight="1">
      <c r="A43" s="14">
        <v>38</v>
      </c>
      <c r="B43" s="20" t="s">
        <v>59</v>
      </c>
      <c r="C43" s="25" t="s">
        <v>54</v>
      </c>
      <c r="D43" s="11"/>
      <c r="E43" s="12"/>
      <c r="F43" s="11">
        <v>12</v>
      </c>
      <c r="G43" s="12">
        <f>(F43*1000)/27</f>
        <v>444.44444444444446</v>
      </c>
      <c r="H43" s="11"/>
      <c r="I43" s="12"/>
      <c r="J43" s="11"/>
      <c r="K43" s="12"/>
      <c r="L43" s="11">
        <v>12</v>
      </c>
      <c r="M43" s="12">
        <f>(L43*1000)/52</f>
        <v>230.76923076923077</v>
      </c>
      <c r="N43" s="11"/>
      <c r="O43" s="12"/>
      <c r="P43" s="11"/>
      <c r="Q43" s="12"/>
      <c r="R43" s="11"/>
      <c r="S43" s="12"/>
      <c r="T43" s="11"/>
      <c r="U43" s="12"/>
      <c r="V43" s="11"/>
      <c r="W43" s="12"/>
      <c r="X43" s="11"/>
      <c r="Y43" s="12"/>
      <c r="Z43" s="11"/>
      <c r="AA43" s="12"/>
      <c r="AB43" s="11"/>
      <c r="AC43" s="12"/>
      <c r="AD43" s="9">
        <v>2</v>
      </c>
      <c r="AE43" s="13">
        <f t="shared" si="4"/>
        <v>675.2136752136753</v>
      </c>
    </row>
    <row r="44" spans="1:31" s="8" customFormat="1" ht="18" customHeight="1">
      <c r="A44" s="14">
        <v>39</v>
      </c>
      <c r="B44" s="24" t="s">
        <v>23</v>
      </c>
      <c r="C44" s="25" t="s">
        <v>15</v>
      </c>
      <c r="D44" s="11"/>
      <c r="E44" s="12"/>
      <c r="F44" s="11"/>
      <c r="G44" s="12"/>
      <c r="H44" s="11">
        <v>20</v>
      </c>
      <c r="I44" s="12">
        <f>(H44*1000)/48</f>
        <v>416.6666666666667</v>
      </c>
      <c r="J44" s="11"/>
      <c r="K44" s="12"/>
      <c r="L44" s="11">
        <v>15</v>
      </c>
      <c r="M44" s="12">
        <f>(L44*1000)/52</f>
        <v>288.46153846153845</v>
      </c>
      <c r="N44" s="11"/>
      <c r="O44" s="12"/>
      <c r="P44" s="11"/>
      <c r="Q44" s="12"/>
      <c r="R44" s="11"/>
      <c r="S44" s="12"/>
      <c r="T44" s="11"/>
      <c r="U44" s="12"/>
      <c r="V44" s="11"/>
      <c r="W44" s="12"/>
      <c r="X44" s="11"/>
      <c r="Y44" s="12"/>
      <c r="Z44" s="11"/>
      <c r="AA44" s="12"/>
      <c r="AB44" s="11"/>
      <c r="AC44" s="12"/>
      <c r="AD44" s="9">
        <v>2</v>
      </c>
      <c r="AE44" s="13">
        <f t="shared" si="4"/>
        <v>705.1282051282051</v>
      </c>
    </row>
    <row r="45" spans="1:31" s="8" customFormat="1" ht="18" customHeight="1">
      <c r="A45" s="14">
        <v>40</v>
      </c>
      <c r="B45" s="35" t="s">
        <v>81</v>
      </c>
      <c r="C45" s="25" t="s">
        <v>79</v>
      </c>
      <c r="D45" s="11"/>
      <c r="E45" s="12"/>
      <c r="F45" s="11"/>
      <c r="G45" s="12"/>
      <c r="H45" s="11"/>
      <c r="I45" s="12"/>
      <c r="J45" s="11">
        <v>10</v>
      </c>
      <c r="K45" s="12">
        <f>(J45*1000)/42</f>
        <v>238.0952380952381</v>
      </c>
      <c r="L45" s="11"/>
      <c r="M45" s="12"/>
      <c r="N45" s="11"/>
      <c r="O45" s="12"/>
      <c r="P45" s="11">
        <v>29</v>
      </c>
      <c r="Q45" s="12">
        <f>(P45*1000)/62</f>
        <v>467.741935483871</v>
      </c>
      <c r="R45" s="11"/>
      <c r="S45" s="12"/>
      <c r="T45" s="11"/>
      <c r="U45" s="12"/>
      <c r="V45" s="11"/>
      <c r="W45" s="9"/>
      <c r="X45" s="11"/>
      <c r="Y45" s="9"/>
      <c r="Z45" s="11"/>
      <c r="AA45" s="12"/>
      <c r="AB45" s="11"/>
      <c r="AC45" s="9"/>
      <c r="AD45" s="9">
        <v>2</v>
      </c>
      <c r="AE45" s="13">
        <f t="shared" si="4"/>
        <v>705.837173579109</v>
      </c>
    </row>
    <row r="46" spans="1:31" s="8" customFormat="1" ht="18" customHeight="1">
      <c r="A46" s="14">
        <v>41</v>
      </c>
      <c r="B46" s="24" t="s">
        <v>34</v>
      </c>
      <c r="C46" s="25" t="s">
        <v>15</v>
      </c>
      <c r="D46" s="11"/>
      <c r="E46" s="12"/>
      <c r="F46" s="11"/>
      <c r="G46" s="12"/>
      <c r="H46" s="11"/>
      <c r="I46" s="12"/>
      <c r="J46" s="11"/>
      <c r="K46" s="12"/>
      <c r="L46" s="11">
        <v>22</v>
      </c>
      <c r="M46" s="12">
        <f>(L46*1000)/52</f>
        <v>423.0769230769231</v>
      </c>
      <c r="N46" s="11">
        <v>16</v>
      </c>
      <c r="O46" s="12">
        <f>(N46*1000)/54</f>
        <v>296.2962962962963</v>
      </c>
      <c r="P46" s="11"/>
      <c r="Q46" s="12"/>
      <c r="R46" s="11"/>
      <c r="S46" s="12"/>
      <c r="T46" s="11"/>
      <c r="U46" s="12"/>
      <c r="V46" s="11"/>
      <c r="W46" s="9"/>
      <c r="X46" s="11"/>
      <c r="Y46" s="9"/>
      <c r="Z46" s="11"/>
      <c r="AA46" s="12"/>
      <c r="AB46" s="11"/>
      <c r="AC46" s="9"/>
      <c r="AD46" s="9">
        <v>2</v>
      </c>
      <c r="AE46" s="13">
        <f t="shared" si="4"/>
        <v>719.3732193732194</v>
      </c>
    </row>
    <row r="47" spans="1:31" s="8" customFormat="1" ht="18" customHeight="1">
      <c r="A47" s="14">
        <v>42</v>
      </c>
      <c r="B47" s="20" t="s">
        <v>67</v>
      </c>
      <c r="C47" s="25" t="s">
        <v>61</v>
      </c>
      <c r="D47" s="11"/>
      <c r="E47" s="12"/>
      <c r="F47" s="11"/>
      <c r="G47" s="12"/>
      <c r="H47" s="11"/>
      <c r="I47" s="12"/>
      <c r="J47" s="11"/>
      <c r="K47" s="12"/>
      <c r="L47" s="11"/>
      <c r="M47" s="12"/>
      <c r="N47" s="11">
        <v>14</v>
      </c>
      <c r="O47" s="12">
        <f>(N47*1000)/54</f>
        <v>259.25925925925924</v>
      </c>
      <c r="P47" s="11"/>
      <c r="Q47" s="12"/>
      <c r="R47" s="11">
        <v>26</v>
      </c>
      <c r="S47" s="12">
        <f>(R47*1000)/54</f>
        <v>481.48148148148147</v>
      </c>
      <c r="T47" s="11"/>
      <c r="U47" s="12"/>
      <c r="V47" s="11"/>
      <c r="W47" s="12"/>
      <c r="X47" s="11"/>
      <c r="Y47" s="12"/>
      <c r="Z47" s="11"/>
      <c r="AA47" s="12"/>
      <c r="AB47" s="11"/>
      <c r="AC47" s="12"/>
      <c r="AD47" s="9">
        <v>2</v>
      </c>
      <c r="AE47" s="13">
        <f t="shared" si="4"/>
        <v>740.7407407407406</v>
      </c>
    </row>
    <row r="48" spans="1:31" s="8" customFormat="1" ht="18" customHeight="1">
      <c r="A48" s="14">
        <v>43</v>
      </c>
      <c r="B48" s="20" t="s">
        <v>96</v>
      </c>
      <c r="C48" s="27" t="s">
        <v>94</v>
      </c>
      <c r="D48" s="11"/>
      <c r="E48" s="9"/>
      <c r="F48" s="11"/>
      <c r="G48" s="12"/>
      <c r="H48" s="11"/>
      <c r="I48" s="12"/>
      <c r="J48" s="11"/>
      <c r="K48" s="12"/>
      <c r="L48" s="11">
        <v>18</v>
      </c>
      <c r="M48" s="12">
        <f>(L48*1000)/52</f>
        <v>346.15384615384613</v>
      </c>
      <c r="N48" s="11"/>
      <c r="O48" s="12"/>
      <c r="P48" s="11"/>
      <c r="Q48" s="12"/>
      <c r="R48" s="11">
        <v>23</v>
      </c>
      <c r="S48" s="12">
        <f>(R48*1000)/54</f>
        <v>425.9259259259259</v>
      </c>
      <c r="T48" s="11"/>
      <c r="U48" s="12"/>
      <c r="V48" s="11"/>
      <c r="W48" s="9"/>
      <c r="X48" s="11"/>
      <c r="Y48" s="9"/>
      <c r="Z48" s="11"/>
      <c r="AA48" s="12"/>
      <c r="AB48" s="11"/>
      <c r="AC48" s="9"/>
      <c r="AD48" s="9">
        <v>2</v>
      </c>
      <c r="AE48" s="13">
        <f t="shared" si="4"/>
        <v>772.079772079772</v>
      </c>
    </row>
    <row r="49" spans="1:31" s="8" customFormat="1" ht="18" customHeight="1">
      <c r="A49" s="14">
        <v>44</v>
      </c>
      <c r="B49" s="20" t="s">
        <v>83</v>
      </c>
      <c r="C49" s="27" t="s">
        <v>79</v>
      </c>
      <c r="D49" s="11"/>
      <c r="E49" s="12"/>
      <c r="F49" s="11"/>
      <c r="G49" s="12"/>
      <c r="H49" s="11"/>
      <c r="I49" s="12"/>
      <c r="J49" s="11">
        <v>21</v>
      </c>
      <c r="K49" s="12">
        <f>(J49*1000)/42</f>
        <v>500</v>
      </c>
      <c r="L49" s="11"/>
      <c r="M49" s="12"/>
      <c r="N49" s="11">
        <v>22</v>
      </c>
      <c r="O49" s="12">
        <f>(N49*1000)/54</f>
        <v>407.4074074074074</v>
      </c>
      <c r="P49" s="11"/>
      <c r="Q49" s="12"/>
      <c r="R49" s="11"/>
      <c r="S49" s="12"/>
      <c r="T49" s="11"/>
      <c r="U49" s="12"/>
      <c r="V49" s="11"/>
      <c r="W49" s="9"/>
      <c r="X49" s="11"/>
      <c r="Y49" s="9"/>
      <c r="Z49" s="11"/>
      <c r="AA49" s="12"/>
      <c r="AB49" s="11"/>
      <c r="AC49" s="9"/>
      <c r="AD49" s="9">
        <v>2</v>
      </c>
      <c r="AE49" s="13">
        <f t="shared" si="4"/>
        <v>907.4074074074074</v>
      </c>
    </row>
    <row r="50" spans="1:31" s="8" customFormat="1" ht="18" customHeight="1">
      <c r="A50" s="14">
        <v>45</v>
      </c>
      <c r="B50" s="20" t="s">
        <v>102</v>
      </c>
      <c r="C50" s="25" t="s">
        <v>94</v>
      </c>
      <c r="D50" s="11"/>
      <c r="E50" s="9"/>
      <c r="F50" s="11"/>
      <c r="G50" s="12"/>
      <c r="H50" s="11"/>
      <c r="I50" s="12"/>
      <c r="J50" s="11"/>
      <c r="K50" s="12"/>
      <c r="L50" s="11"/>
      <c r="M50" s="12"/>
      <c r="N50" s="11"/>
      <c r="O50" s="12"/>
      <c r="P50" s="11"/>
      <c r="Q50" s="9"/>
      <c r="R50" s="11"/>
      <c r="S50" s="12"/>
      <c r="T50" s="11"/>
      <c r="U50" s="12"/>
      <c r="V50" s="11"/>
      <c r="W50" s="9"/>
      <c r="X50" s="11"/>
      <c r="Y50" s="9"/>
      <c r="Z50" s="11"/>
      <c r="AA50" s="12"/>
      <c r="AB50" s="11"/>
      <c r="AC50" s="9"/>
      <c r="AD50" s="9">
        <v>1</v>
      </c>
      <c r="AE50" s="13">
        <f t="shared" si="4"/>
        <v>0</v>
      </c>
    </row>
    <row r="51" spans="1:31" s="8" customFormat="1" ht="18" customHeight="1">
      <c r="A51" s="14">
        <v>46</v>
      </c>
      <c r="B51" s="20" t="s">
        <v>82</v>
      </c>
      <c r="C51" s="27" t="s">
        <v>79</v>
      </c>
      <c r="D51" s="11"/>
      <c r="E51" s="12"/>
      <c r="F51" s="11"/>
      <c r="G51" s="12"/>
      <c r="H51" s="11"/>
      <c r="I51" s="12"/>
      <c r="J51" s="11"/>
      <c r="K51" s="12"/>
      <c r="L51" s="11"/>
      <c r="M51" s="12"/>
      <c r="N51" s="11"/>
      <c r="O51" s="12"/>
      <c r="P51" s="11"/>
      <c r="Q51" s="9"/>
      <c r="R51" s="11"/>
      <c r="S51" s="12"/>
      <c r="T51" s="11"/>
      <c r="U51" s="12"/>
      <c r="V51" s="11"/>
      <c r="W51" s="9"/>
      <c r="X51" s="11"/>
      <c r="Y51" s="9"/>
      <c r="Z51" s="11"/>
      <c r="AA51" s="12"/>
      <c r="AB51" s="11"/>
      <c r="AC51" s="9"/>
      <c r="AD51" s="9">
        <v>1</v>
      </c>
      <c r="AE51" s="13">
        <f t="shared" si="4"/>
        <v>0</v>
      </c>
    </row>
    <row r="52" spans="1:31" s="8" customFormat="1" ht="18" customHeight="1">
      <c r="A52" s="14">
        <v>47</v>
      </c>
      <c r="B52" s="17" t="s">
        <v>55</v>
      </c>
      <c r="C52" s="25" t="s">
        <v>54</v>
      </c>
      <c r="D52" s="11">
        <v>2</v>
      </c>
      <c r="E52" s="12">
        <f>(D52*1000)/67</f>
        <v>29.850746268656717</v>
      </c>
      <c r="F52" s="11"/>
      <c r="G52" s="12"/>
      <c r="H52" s="11"/>
      <c r="I52" s="12"/>
      <c r="J52" s="11"/>
      <c r="K52" s="12"/>
      <c r="L52" s="11"/>
      <c r="M52" s="12"/>
      <c r="N52" s="11"/>
      <c r="O52" s="12"/>
      <c r="P52" s="11"/>
      <c r="Q52" s="12"/>
      <c r="R52" s="11"/>
      <c r="S52" s="12"/>
      <c r="T52" s="11"/>
      <c r="U52" s="12"/>
      <c r="V52" s="11"/>
      <c r="W52" s="12"/>
      <c r="X52" s="11"/>
      <c r="Y52" s="12"/>
      <c r="Z52" s="11"/>
      <c r="AA52" s="12"/>
      <c r="AB52" s="11"/>
      <c r="AC52" s="12"/>
      <c r="AD52" s="9">
        <v>1</v>
      </c>
      <c r="AE52" s="13">
        <f t="shared" si="4"/>
        <v>29.850746268656717</v>
      </c>
    </row>
    <row r="53" spans="1:31" s="8" customFormat="1" ht="18" customHeight="1">
      <c r="A53" s="14">
        <v>48</v>
      </c>
      <c r="B53" s="20" t="s">
        <v>56</v>
      </c>
      <c r="C53" s="25" t="s">
        <v>54</v>
      </c>
      <c r="D53" s="11"/>
      <c r="E53" s="12"/>
      <c r="F53" s="11"/>
      <c r="G53" s="12"/>
      <c r="H53" s="11"/>
      <c r="I53" s="12"/>
      <c r="J53" s="11"/>
      <c r="K53" s="12"/>
      <c r="L53" s="11">
        <v>4</v>
      </c>
      <c r="M53" s="12">
        <f>(L53*1000)/52</f>
        <v>76.92307692307692</v>
      </c>
      <c r="N53" s="11"/>
      <c r="O53" s="12"/>
      <c r="P53" s="11"/>
      <c r="Q53" s="12"/>
      <c r="R53" s="11"/>
      <c r="S53" s="12"/>
      <c r="T53" s="11"/>
      <c r="U53" s="12"/>
      <c r="V53" s="11"/>
      <c r="W53" s="12"/>
      <c r="X53" s="11"/>
      <c r="Y53" s="12"/>
      <c r="Z53" s="11"/>
      <c r="AA53" s="12"/>
      <c r="AB53" s="11"/>
      <c r="AC53" s="12"/>
      <c r="AD53" s="9">
        <v>1</v>
      </c>
      <c r="AE53" s="13">
        <f t="shared" si="4"/>
        <v>76.92307692307692</v>
      </c>
    </row>
    <row r="54" spans="1:31" s="8" customFormat="1" ht="18" customHeight="1">
      <c r="A54" s="14">
        <v>49</v>
      </c>
      <c r="B54" s="32" t="s">
        <v>35</v>
      </c>
      <c r="C54" s="25" t="s">
        <v>15</v>
      </c>
      <c r="D54" s="11"/>
      <c r="E54" s="12"/>
      <c r="F54" s="11"/>
      <c r="G54" s="12"/>
      <c r="H54" s="11">
        <v>6</v>
      </c>
      <c r="I54" s="12">
        <f>(H54*1000)/48</f>
        <v>125</v>
      </c>
      <c r="J54" s="11"/>
      <c r="K54" s="12"/>
      <c r="L54" s="11"/>
      <c r="M54" s="12"/>
      <c r="N54" s="11"/>
      <c r="O54" s="12"/>
      <c r="P54" s="11"/>
      <c r="Q54" s="12"/>
      <c r="R54" s="11"/>
      <c r="S54" s="12"/>
      <c r="T54" s="11"/>
      <c r="U54" s="12"/>
      <c r="V54" s="11"/>
      <c r="W54" s="9"/>
      <c r="X54" s="11"/>
      <c r="Y54" s="9"/>
      <c r="Z54" s="11"/>
      <c r="AA54" s="12"/>
      <c r="AB54" s="11"/>
      <c r="AC54" s="9"/>
      <c r="AD54" s="9">
        <v>1</v>
      </c>
      <c r="AE54" s="13">
        <f t="shared" si="4"/>
        <v>125</v>
      </c>
    </row>
    <row r="55" spans="1:31" s="8" customFormat="1" ht="18" customHeight="1">
      <c r="A55" s="14">
        <v>50</v>
      </c>
      <c r="B55" s="20" t="s">
        <v>50</v>
      </c>
      <c r="C55" s="25" t="s">
        <v>2</v>
      </c>
      <c r="D55" s="11"/>
      <c r="E55" s="12"/>
      <c r="F55" s="11">
        <v>4</v>
      </c>
      <c r="G55" s="12">
        <f>(F55*1000)/27</f>
        <v>148.14814814814815</v>
      </c>
      <c r="H55" s="11"/>
      <c r="I55" s="12"/>
      <c r="J55" s="11"/>
      <c r="K55" s="12"/>
      <c r="L55" s="11"/>
      <c r="M55" s="12"/>
      <c r="N55" s="11"/>
      <c r="O55" s="12"/>
      <c r="P55" s="11"/>
      <c r="Q55" s="12"/>
      <c r="R55" s="11"/>
      <c r="S55" s="12"/>
      <c r="T55" s="11"/>
      <c r="U55" s="12"/>
      <c r="V55" s="11"/>
      <c r="W55" s="9"/>
      <c r="X55" s="11"/>
      <c r="Y55" s="9"/>
      <c r="Z55" s="11"/>
      <c r="AA55" s="12"/>
      <c r="AB55" s="11"/>
      <c r="AC55" s="9"/>
      <c r="AD55" s="9">
        <v>1</v>
      </c>
      <c r="AE55" s="13">
        <f t="shared" si="4"/>
        <v>148.14814814814815</v>
      </c>
    </row>
    <row r="56" spans="1:31" ht="18" customHeight="1">
      <c r="A56" s="14">
        <v>51</v>
      </c>
      <c r="B56" s="20" t="s">
        <v>36</v>
      </c>
      <c r="C56" s="25" t="s">
        <v>37</v>
      </c>
      <c r="D56" s="11"/>
      <c r="E56" s="12"/>
      <c r="F56" s="11"/>
      <c r="G56" s="12"/>
      <c r="H56" s="11"/>
      <c r="I56" s="12"/>
      <c r="J56" s="11"/>
      <c r="K56" s="12"/>
      <c r="L56" s="11">
        <v>8</v>
      </c>
      <c r="M56" s="12">
        <f>(L56*1000)/52</f>
        <v>153.84615384615384</v>
      </c>
      <c r="N56" s="11"/>
      <c r="O56" s="12"/>
      <c r="P56" s="11"/>
      <c r="Q56" s="12"/>
      <c r="R56" s="11"/>
      <c r="S56" s="12"/>
      <c r="T56" s="11"/>
      <c r="U56" s="12"/>
      <c r="V56" s="11"/>
      <c r="W56" s="9"/>
      <c r="X56" s="11"/>
      <c r="Y56" s="9"/>
      <c r="Z56" s="11"/>
      <c r="AA56" s="12"/>
      <c r="AB56" s="11"/>
      <c r="AC56" s="9"/>
      <c r="AD56" s="9">
        <v>1</v>
      </c>
      <c r="AE56" s="13">
        <f t="shared" si="4"/>
        <v>153.84615384615384</v>
      </c>
    </row>
    <row r="57" spans="1:31" ht="18" customHeight="1">
      <c r="A57" s="14">
        <v>52</v>
      </c>
      <c r="B57" s="37" t="s">
        <v>25</v>
      </c>
      <c r="C57" s="25" t="s">
        <v>15</v>
      </c>
      <c r="D57" s="11"/>
      <c r="E57" s="12"/>
      <c r="F57" s="11"/>
      <c r="G57" s="12"/>
      <c r="H57" s="11">
        <v>9</v>
      </c>
      <c r="I57" s="12">
        <f>(H57*1000)/48</f>
        <v>187.5</v>
      </c>
      <c r="J57" s="11"/>
      <c r="K57" s="12"/>
      <c r="L57" s="11"/>
      <c r="M57" s="12"/>
      <c r="N57" s="11"/>
      <c r="O57" s="12"/>
      <c r="P57" s="11"/>
      <c r="Q57" s="12"/>
      <c r="R57" s="11"/>
      <c r="S57" s="12"/>
      <c r="T57" s="11"/>
      <c r="U57" s="12"/>
      <c r="V57" s="11"/>
      <c r="W57" s="9"/>
      <c r="X57" s="11"/>
      <c r="Y57" s="9"/>
      <c r="Z57" s="11"/>
      <c r="AA57" s="12"/>
      <c r="AB57" s="11"/>
      <c r="AC57" s="9"/>
      <c r="AD57" s="9">
        <v>1</v>
      </c>
      <c r="AE57" s="13">
        <f t="shared" si="4"/>
        <v>187.5</v>
      </c>
    </row>
    <row r="58" spans="1:31" ht="18" customHeight="1">
      <c r="A58" s="14">
        <v>53</v>
      </c>
      <c r="B58" s="20" t="s">
        <v>46</v>
      </c>
      <c r="C58" s="25" t="s">
        <v>2</v>
      </c>
      <c r="D58" s="11"/>
      <c r="E58" s="12"/>
      <c r="F58" s="11"/>
      <c r="G58" s="12"/>
      <c r="H58" s="11"/>
      <c r="I58" s="12"/>
      <c r="J58" s="11"/>
      <c r="K58" s="12"/>
      <c r="L58" s="11"/>
      <c r="M58" s="12"/>
      <c r="N58" s="11"/>
      <c r="O58" s="12"/>
      <c r="P58" s="11"/>
      <c r="Q58" s="12"/>
      <c r="R58" s="11">
        <v>11</v>
      </c>
      <c r="S58" s="12">
        <f>(R58*1000)/54</f>
        <v>203.7037037037037</v>
      </c>
      <c r="T58" s="11"/>
      <c r="U58" s="12"/>
      <c r="V58" s="11"/>
      <c r="W58" s="12"/>
      <c r="X58" s="11"/>
      <c r="Y58" s="12"/>
      <c r="Z58" s="11"/>
      <c r="AA58" s="12"/>
      <c r="AB58" s="11"/>
      <c r="AC58" s="12"/>
      <c r="AD58" s="9">
        <v>1</v>
      </c>
      <c r="AE58" s="13">
        <f t="shared" si="4"/>
        <v>203.7037037037037</v>
      </c>
    </row>
    <row r="59" spans="1:31" ht="18" customHeight="1">
      <c r="A59" s="14">
        <v>54</v>
      </c>
      <c r="B59" s="35" t="s">
        <v>27</v>
      </c>
      <c r="C59" s="25" t="s">
        <v>15</v>
      </c>
      <c r="D59" s="11"/>
      <c r="E59" s="12"/>
      <c r="F59" s="11">
        <v>6</v>
      </c>
      <c r="G59" s="12">
        <f>(F59*1000)/27</f>
        <v>222.22222222222223</v>
      </c>
      <c r="H59" s="11"/>
      <c r="I59" s="12"/>
      <c r="J59" s="11"/>
      <c r="K59" s="12"/>
      <c r="L59" s="11"/>
      <c r="M59" s="12"/>
      <c r="N59" s="11"/>
      <c r="O59" s="12"/>
      <c r="P59" s="11"/>
      <c r="Q59" s="12"/>
      <c r="R59" s="11"/>
      <c r="S59" s="12"/>
      <c r="T59" s="11"/>
      <c r="U59" s="12"/>
      <c r="V59" s="11"/>
      <c r="W59" s="9"/>
      <c r="X59" s="11"/>
      <c r="Y59" s="9"/>
      <c r="Z59" s="11"/>
      <c r="AA59" s="12"/>
      <c r="AB59" s="11"/>
      <c r="AC59" s="9"/>
      <c r="AD59" s="9">
        <v>1</v>
      </c>
      <c r="AE59" s="13">
        <f t="shared" si="4"/>
        <v>222.22222222222223</v>
      </c>
    </row>
    <row r="60" spans="1:31" ht="18" customHeight="1">
      <c r="A60" s="14">
        <v>55</v>
      </c>
      <c r="B60" s="20" t="s">
        <v>92</v>
      </c>
      <c r="C60" s="27" t="s">
        <v>69</v>
      </c>
      <c r="D60" s="11"/>
      <c r="E60" s="9"/>
      <c r="F60" s="11"/>
      <c r="G60" s="12"/>
      <c r="H60" s="11"/>
      <c r="I60" s="12"/>
      <c r="J60" s="11"/>
      <c r="K60" s="12"/>
      <c r="L60" s="11"/>
      <c r="M60" s="12"/>
      <c r="N60" s="11"/>
      <c r="O60" s="12"/>
      <c r="P60" s="11"/>
      <c r="Q60" s="9"/>
      <c r="R60" s="11">
        <v>16</v>
      </c>
      <c r="S60" s="12">
        <f>(R60*1000)/54</f>
        <v>296.2962962962963</v>
      </c>
      <c r="T60" s="11"/>
      <c r="U60" s="12"/>
      <c r="V60" s="11"/>
      <c r="W60" s="9"/>
      <c r="X60" s="11"/>
      <c r="Y60" s="9"/>
      <c r="Z60" s="11"/>
      <c r="AA60" s="12"/>
      <c r="AB60" s="11"/>
      <c r="AC60" s="9"/>
      <c r="AD60" s="9">
        <v>1</v>
      </c>
      <c r="AE60" s="13">
        <f t="shared" si="4"/>
        <v>296.2962962962963</v>
      </c>
    </row>
    <row r="61" spans="1:31" ht="18" customHeight="1">
      <c r="A61" s="14">
        <v>56</v>
      </c>
      <c r="B61" s="20" t="s">
        <v>89</v>
      </c>
      <c r="C61" s="27" t="s">
        <v>79</v>
      </c>
      <c r="D61" s="11"/>
      <c r="E61" s="12"/>
      <c r="F61" s="11"/>
      <c r="G61" s="12"/>
      <c r="H61" s="11"/>
      <c r="I61" s="12"/>
      <c r="J61" s="11">
        <v>14</v>
      </c>
      <c r="K61" s="12">
        <f>(J61*1000)/42</f>
        <v>333.3333333333333</v>
      </c>
      <c r="L61" s="11"/>
      <c r="M61" s="12"/>
      <c r="N61" s="11"/>
      <c r="O61" s="12"/>
      <c r="P61" s="11"/>
      <c r="Q61" s="12"/>
      <c r="R61" s="11"/>
      <c r="S61" s="12"/>
      <c r="T61" s="11"/>
      <c r="U61" s="12"/>
      <c r="V61" s="11"/>
      <c r="W61" s="9"/>
      <c r="X61" s="11"/>
      <c r="Y61" s="9"/>
      <c r="Z61" s="11"/>
      <c r="AA61" s="12"/>
      <c r="AB61" s="11"/>
      <c r="AC61" s="9"/>
      <c r="AD61" s="9">
        <v>1</v>
      </c>
      <c r="AE61" s="13">
        <f t="shared" si="4"/>
        <v>333.3333333333333</v>
      </c>
    </row>
    <row r="62" spans="1:31" ht="18" customHeight="1">
      <c r="A62" s="14">
        <v>57</v>
      </c>
      <c r="B62" s="20" t="s">
        <v>52</v>
      </c>
      <c r="C62" s="25" t="s">
        <v>2</v>
      </c>
      <c r="D62" s="11"/>
      <c r="E62" s="12"/>
      <c r="F62" s="11"/>
      <c r="G62" s="12"/>
      <c r="H62" s="11">
        <v>17</v>
      </c>
      <c r="I62" s="12">
        <f>(H62*1000)/48</f>
        <v>354.1666666666667</v>
      </c>
      <c r="J62" s="11"/>
      <c r="K62" s="12"/>
      <c r="L62" s="11"/>
      <c r="M62" s="12"/>
      <c r="N62" s="11"/>
      <c r="O62" s="12"/>
      <c r="P62" s="11"/>
      <c r="Q62" s="12"/>
      <c r="R62" s="11"/>
      <c r="S62" s="12"/>
      <c r="T62" s="11"/>
      <c r="U62" s="12"/>
      <c r="V62" s="11"/>
      <c r="W62" s="12"/>
      <c r="X62" s="11"/>
      <c r="Y62" s="12"/>
      <c r="Z62" s="11"/>
      <c r="AA62" s="12"/>
      <c r="AB62" s="11"/>
      <c r="AC62" s="12"/>
      <c r="AD62" s="9">
        <v>1</v>
      </c>
      <c r="AE62" s="13">
        <f t="shared" si="4"/>
        <v>354.1666666666667</v>
      </c>
    </row>
    <row r="63" spans="1:31" ht="18" customHeight="1">
      <c r="A63" s="14">
        <v>58</v>
      </c>
      <c r="B63" s="20" t="s">
        <v>49</v>
      </c>
      <c r="C63" s="25" t="s">
        <v>2</v>
      </c>
      <c r="D63" s="11"/>
      <c r="E63" s="12"/>
      <c r="F63" s="11"/>
      <c r="G63" s="12"/>
      <c r="H63" s="11"/>
      <c r="I63" s="12"/>
      <c r="J63" s="11"/>
      <c r="K63" s="12"/>
      <c r="L63" s="11">
        <v>19</v>
      </c>
      <c r="M63" s="12">
        <f>(L63*1000)/52</f>
        <v>365.38461538461536</v>
      </c>
      <c r="N63" s="11"/>
      <c r="O63" s="12"/>
      <c r="P63" s="11"/>
      <c r="Q63" s="12"/>
      <c r="R63" s="11"/>
      <c r="S63" s="12"/>
      <c r="T63" s="11"/>
      <c r="U63" s="12"/>
      <c r="V63" s="11"/>
      <c r="W63" s="9"/>
      <c r="X63" s="11"/>
      <c r="Y63" s="9"/>
      <c r="Z63" s="11"/>
      <c r="AA63" s="12"/>
      <c r="AB63" s="11"/>
      <c r="AC63" s="9"/>
      <c r="AD63" s="9">
        <v>1</v>
      </c>
      <c r="AE63" s="13">
        <f t="shared" si="4"/>
        <v>365.38461538461536</v>
      </c>
    </row>
    <row r="64" spans="1:31" ht="18" customHeight="1">
      <c r="A64" s="14">
        <v>59</v>
      </c>
      <c r="B64" s="32" t="s">
        <v>26</v>
      </c>
      <c r="C64" s="25" t="s">
        <v>15</v>
      </c>
      <c r="D64" s="11"/>
      <c r="E64" s="12"/>
      <c r="F64" s="11"/>
      <c r="G64" s="12"/>
      <c r="H64" s="11">
        <v>18</v>
      </c>
      <c r="I64" s="12">
        <f>(H64*1000)/48</f>
        <v>375</v>
      </c>
      <c r="J64" s="11"/>
      <c r="K64" s="12"/>
      <c r="L64" s="11"/>
      <c r="M64" s="12"/>
      <c r="N64" s="11"/>
      <c r="O64" s="12"/>
      <c r="P64" s="11"/>
      <c r="Q64" s="12"/>
      <c r="R64" s="11"/>
      <c r="S64" s="12"/>
      <c r="T64" s="11"/>
      <c r="U64" s="12"/>
      <c r="V64" s="11"/>
      <c r="W64" s="9"/>
      <c r="X64" s="11"/>
      <c r="Y64" s="9"/>
      <c r="Z64" s="11"/>
      <c r="AA64" s="12"/>
      <c r="AB64" s="11"/>
      <c r="AC64" s="9"/>
      <c r="AD64" s="9">
        <v>1</v>
      </c>
      <c r="AE64" s="13">
        <f t="shared" si="4"/>
        <v>375</v>
      </c>
    </row>
    <row r="65" spans="1:31" ht="18" customHeight="1">
      <c r="A65" s="14">
        <v>60</v>
      </c>
      <c r="B65" s="20" t="s">
        <v>68</v>
      </c>
      <c r="C65" s="27" t="s">
        <v>61</v>
      </c>
      <c r="D65" s="11"/>
      <c r="E65" s="12"/>
      <c r="F65" s="11">
        <v>11</v>
      </c>
      <c r="G65" s="12">
        <f>(F65*1000)/27</f>
        <v>407.4074074074074</v>
      </c>
      <c r="H65" s="11"/>
      <c r="I65" s="12"/>
      <c r="J65" s="11"/>
      <c r="K65" s="12"/>
      <c r="L65" s="11"/>
      <c r="M65" s="12"/>
      <c r="N65" s="11"/>
      <c r="O65" s="12"/>
      <c r="P65" s="11"/>
      <c r="Q65" s="12"/>
      <c r="R65" s="11"/>
      <c r="S65" s="12"/>
      <c r="T65" s="11"/>
      <c r="U65" s="12"/>
      <c r="V65" s="11"/>
      <c r="W65" s="12"/>
      <c r="X65" s="11"/>
      <c r="Y65" s="12"/>
      <c r="Z65" s="11"/>
      <c r="AA65" s="12"/>
      <c r="AB65" s="11"/>
      <c r="AC65" s="12"/>
      <c r="AD65" s="9">
        <v>1</v>
      </c>
      <c r="AE65" s="13">
        <f t="shared" si="4"/>
        <v>407.4074074074074</v>
      </c>
    </row>
    <row r="66" spans="1:31" ht="18" customHeight="1">
      <c r="A66" s="14">
        <v>61</v>
      </c>
      <c r="B66" s="20" t="s">
        <v>101</v>
      </c>
      <c r="C66" s="25" t="s">
        <v>94</v>
      </c>
      <c r="D66" s="11"/>
      <c r="E66" s="9"/>
      <c r="F66" s="11"/>
      <c r="G66" s="12"/>
      <c r="H66" s="11"/>
      <c r="I66" s="12"/>
      <c r="J66" s="11"/>
      <c r="K66" s="12"/>
      <c r="L66" s="11"/>
      <c r="M66" s="12"/>
      <c r="N66" s="11"/>
      <c r="O66" s="12"/>
      <c r="P66" s="11"/>
      <c r="Q66" s="9"/>
      <c r="R66" s="11">
        <v>25</v>
      </c>
      <c r="S66" s="12">
        <f>(R66*1000)/54</f>
        <v>462.962962962963</v>
      </c>
      <c r="T66" s="11"/>
      <c r="U66" s="12"/>
      <c r="V66" s="11"/>
      <c r="W66" s="9"/>
      <c r="X66" s="11"/>
      <c r="Y66" s="9"/>
      <c r="Z66" s="11"/>
      <c r="AA66" s="12"/>
      <c r="AB66" s="11"/>
      <c r="AC66" s="9"/>
      <c r="AD66" s="9">
        <v>1</v>
      </c>
      <c r="AE66" s="13">
        <f t="shared" si="4"/>
        <v>462.962962962963</v>
      </c>
    </row>
    <row r="67" spans="1:31" ht="18" customHeight="1">
      <c r="A67" s="14">
        <v>62</v>
      </c>
      <c r="B67" s="20" t="s">
        <v>57</v>
      </c>
      <c r="C67" s="25" t="s">
        <v>54</v>
      </c>
      <c r="D67" s="11"/>
      <c r="E67" s="12"/>
      <c r="F67" s="10"/>
      <c r="G67" s="12"/>
      <c r="H67" s="11"/>
      <c r="I67" s="12"/>
      <c r="J67" s="10"/>
      <c r="K67" s="12"/>
      <c r="L67" s="11"/>
      <c r="M67" s="12"/>
      <c r="N67" s="11"/>
      <c r="O67" s="12"/>
      <c r="P67" s="11"/>
      <c r="Q67" s="12"/>
      <c r="R67" s="11"/>
      <c r="S67" s="12"/>
      <c r="T67" s="11"/>
      <c r="U67" s="12"/>
      <c r="V67" s="11"/>
      <c r="W67" s="12"/>
      <c r="X67" s="11"/>
      <c r="Y67" s="12"/>
      <c r="Z67" s="11"/>
      <c r="AA67" s="12"/>
      <c r="AB67" s="11"/>
      <c r="AC67" s="12"/>
      <c r="AD67" s="9"/>
      <c r="AE67" s="13">
        <f t="shared" si="4"/>
        <v>0</v>
      </c>
    </row>
    <row r="68" spans="1:31" ht="18" customHeight="1">
      <c r="A68" s="14">
        <v>63</v>
      </c>
      <c r="B68" s="36" t="s">
        <v>41</v>
      </c>
      <c r="C68" s="25" t="s">
        <v>2</v>
      </c>
      <c r="D68" s="11"/>
      <c r="E68" s="12"/>
      <c r="F68" s="11"/>
      <c r="G68" s="12"/>
      <c r="H68" s="11"/>
      <c r="I68" s="12"/>
      <c r="J68" s="11"/>
      <c r="K68" s="12"/>
      <c r="L68" s="11"/>
      <c r="M68" s="12"/>
      <c r="N68" s="11"/>
      <c r="O68" s="12"/>
      <c r="P68" s="11"/>
      <c r="Q68" s="9"/>
      <c r="R68" s="11"/>
      <c r="S68" s="12"/>
      <c r="T68" s="11"/>
      <c r="U68" s="12"/>
      <c r="V68" s="11"/>
      <c r="W68" s="9"/>
      <c r="X68" s="11"/>
      <c r="Y68" s="9"/>
      <c r="Z68" s="11"/>
      <c r="AA68" s="12"/>
      <c r="AB68" s="11"/>
      <c r="AC68" s="9"/>
      <c r="AD68" s="9"/>
      <c r="AE68" s="13">
        <f t="shared" si="4"/>
        <v>0</v>
      </c>
    </row>
    <row r="69" spans="1:31" ht="18" customHeight="1">
      <c r="A69" s="14">
        <v>64</v>
      </c>
      <c r="B69" s="20" t="s">
        <v>88</v>
      </c>
      <c r="C69" s="27" t="s">
        <v>79</v>
      </c>
      <c r="D69" s="11"/>
      <c r="E69" s="12"/>
      <c r="F69" s="11"/>
      <c r="G69" s="12"/>
      <c r="H69" s="11"/>
      <c r="I69" s="12"/>
      <c r="J69" s="11"/>
      <c r="K69" s="12"/>
      <c r="L69" s="11"/>
      <c r="M69" s="12"/>
      <c r="N69" s="11"/>
      <c r="O69" s="12"/>
      <c r="P69" s="11"/>
      <c r="Q69" s="9"/>
      <c r="R69" s="11"/>
      <c r="S69" s="12"/>
      <c r="T69" s="11"/>
      <c r="U69" s="12"/>
      <c r="V69" s="11"/>
      <c r="W69" s="9"/>
      <c r="X69" s="11"/>
      <c r="Y69" s="9"/>
      <c r="Z69" s="11"/>
      <c r="AA69" s="12"/>
      <c r="AB69" s="11"/>
      <c r="AC69" s="9"/>
      <c r="AD69" s="9"/>
      <c r="AE69" s="13">
        <f t="shared" si="4"/>
        <v>0</v>
      </c>
    </row>
    <row r="70" spans="1:31" ht="18" customHeight="1">
      <c r="A70" s="14">
        <v>65</v>
      </c>
      <c r="B70" s="20" t="s">
        <v>42</v>
      </c>
      <c r="C70" s="25" t="s">
        <v>2</v>
      </c>
      <c r="D70" s="11"/>
      <c r="E70" s="12"/>
      <c r="F70" s="11"/>
      <c r="G70" s="12"/>
      <c r="H70" s="11"/>
      <c r="I70" s="12"/>
      <c r="J70" s="11"/>
      <c r="K70" s="12"/>
      <c r="L70" s="11"/>
      <c r="M70" s="12"/>
      <c r="N70" s="11"/>
      <c r="O70" s="12"/>
      <c r="P70" s="11"/>
      <c r="Q70" s="9"/>
      <c r="R70" s="11"/>
      <c r="S70" s="12"/>
      <c r="T70" s="11"/>
      <c r="U70" s="12"/>
      <c r="V70" s="11"/>
      <c r="W70" s="9"/>
      <c r="X70" s="11"/>
      <c r="Y70" s="9"/>
      <c r="Z70" s="11"/>
      <c r="AA70" s="12"/>
      <c r="AB70" s="11"/>
      <c r="AC70" s="9"/>
      <c r="AD70" s="9"/>
      <c r="AE70" s="13">
        <f aca="true" t="shared" si="5" ref="AE70:AE80">E70+G70+I70+K70+M70+O70+Q70+S70+U70+W70+Y70+AA70+AC70</f>
        <v>0</v>
      </c>
    </row>
    <row r="71" spans="1:31" ht="18" customHeight="1">
      <c r="A71" s="14">
        <v>66</v>
      </c>
      <c r="B71" s="36" t="s">
        <v>90</v>
      </c>
      <c r="C71" s="27" t="s">
        <v>79</v>
      </c>
      <c r="D71" s="11"/>
      <c r="E71" s="12"/>
      <c r="F71" s="11"/>
      <c r="G71" s="12"/>
      <c r="H71" s="11"/>
      <c r="I71" s="12"/>
      <c r="J71" s="11"/>
      <c r="K71" s="12"/>
      <c r="L71" s="11"/>
      <c r="M71" s="12"/>
      <c r="N71" s="11"/>
      <c r="O71" s="12"/>
      <c r="P71" s="11"/>
      <c r="Q71" s="9"/>
      <c r="R71" s="11"/>
      <c r="S71" s="12"/>
      <c r="T71" s="11"/>
      <c r="U71" s="12"/>
      <c r="V71" s="11"/>
      <c r="W71" s="9"/>
      <c r="X71" s="11"/>
      <c r="Y71" s="9"/>
      <c r="Z71" s="11"/>
      <c r="AA71" s="12"/>
      <c r="AB71" s="11"/>
      <c r="AC71" s="9"/>
      <c r="AD71" s="9"/>
      <c r="AE71" s="13">
        <f t="shared" si="5"/>
        <v>0</v>
      </c>
    </row>
    <row r="72" spans="1:31" ht="18" customHeight="1">
      <c r="A72" s="14">
        <v>67</v>
      </c>
      <c r="B72" s="20" t="s">
        <v>87</v>
      </c>
      <c r="C72" s="25" t="s">
        <v>79</v>
      </c>
      <c r="D72" s="11"/>
      <c r="E72" s="12"/>
      <c r="F72" s="11"/>
      <c r="G72" s="12"/>
      <c r="H72" s="11"/>
      <c r="I72" s="12"/>
      <c r="J72" s="11"/>
      <c r="K72" s="12"/>
      <c r="L72" s="11"/>
      <c r="M72" s="12"/>
      <c r="N72" s="11"/>
      <c r="O72" s="12"/>
      <c r="P72" s="11"/>
      <c r="Q72" s="9"/>
      <c r="R72" s="11"/>
      <c r="S72" s="12"/>
      <c r="T72" s="11"/>
      <c r="U72" s="12"/>
      <c r="V72" s="11"/>
      <c r="W72" s="9"/>
      <c r="X72" s="11"/>
      <c r="Y72" s="9"/>
      <c r="Z72" s="11"/>
      <c r="AA72" s="12"/>
      <c r="AB72" s="11"/>
      <c r="AC72" s="9"/>
      <c r="AD72" s="9"/>
      <c r="AE72" s="13">
        <f t="shared" si="5"/>
        <v>0</v>
      </c>
    </row>
    <row r="73" spans="1:31" ht="18" customHeight="1">
      <c r="A73" s="14">
        <v>68</v>
      </c>
      <c r="B73" s="20" t="s">
        <v>70</v>
      </c>
      <c r="C73" s="25" t="s">
        <v>69</v>
      </c>
      <c r="D73" s="11"/>
      <c r="E73" s="12"/>
      <c r="F73" s="11"/>
      <c r="G73" s="12"/>
      <c r="H73" s="11"/>
      <c r="I73" s="12"/>
      <c r="J73" s="11"/>
      <c r="K73" s="12"/>
      <c r="L73" s="11"/>
      <c r="M73" s="12"/>
      <c r="N73" s="11"/>
      <c r="O73" s="12"/>
      <c r="P73" s="11"/>
      <c r="Q73" s="12"/>
      <c r="R73" s="11"/>
      <c r="S73" s="12"/>
      <c r="T73" s="11"/>
      <c r="U73" s="12"/>
      <c r="V73" s="11"/>
      <c r="W73" s="12"/>
      <c r="X73" s="11"/>
      <c r="Y73" s="12"/>
      <c r="Z73" s="11"/>
      <c r="AA73" s="12"/>
      <c r="AB73" s="11"/>
      <c r="AC73" s="12"/>
      <c r="AD73" s="9"/>
      <c r="AE73" s="13">
        <f t="shared" si="5"/>
        <v>0</v>
      </c>
    </row>
    <row r="74" spans="1:31" ht="18" customHeight="1">
      <c r="A74" s="14">
        <v>69</v>
      </c>
      <c r="B74" s="20" t="s">
        <v>105</v>
      </c>
      <c r="C74" s="25" t="s">
        <v>94</v>
      </c>
      <c r="D74" s="11"/>
      <c r="E74" s="9"/>
      <c r="F74" s="11"/>
      <c r="G74" s="12"/>
      <c r="H74" s="11"/>
      <c r="I74" s="12"/>
      <c r="J74" s="11"/>
      <c r="K74" s="12"/>
      <c r="L74" s="11"/>
      <c r="M74" s="12"/>
      <c r="N74" s="11"/>
      <c r="O74" s="12"/>
      <c r="P74" s="11"/>
      <c r="Q74" s="9"/>
      <c r="R74" s="11"/>
      <c r="S74" s="12"/>
      <c r="T74" s="11"/>
      <c r="U74" s="12"/>
      <c r="V74" s="11"/>
      <c r="W74" s="9"/>
      <c r="X74" s="11"/>
      <c r="Y74" s="9"/>
      <c r="Z74" s="11"/>
      <c r="AA74" s="12"/>
      <c r="AB74" s="11"/>
      <c r="AC74" s="9"/>
      <c r="AD74" s="9"/>
      <c r="AE74" s="13">
        <f t="shared" si="5"/>
        <v>0</v>
      </c>
    </row>
    <row r="75" spans="1:31" ht="18" customHeight="1">
      <c r="A75" s="14">
        <v>70</v>
      </c>
      <c r="B75" s="32" t="s">
        <v>38</v>
      </c>
      <c r="C75" s="25" t="s">
        <v>37</v>
      </c>
      <c r="D75" s="11"/>
      <c r="E75" s="12"/>
      <c r="F75" s="11"/>
      <c r="G75" s="12"/>
      <c r="H75" s="11"/>
      <c r="I75" s="12"/>
      <c r="J75" s="11"/>
      <c r="K75" s="12"/>
      <c r="L75" s="11"/>
      <c r="M75" s="12"/>
      <c r="N75" s="11"/>
      <c r="O75" s="12"/>
      <c r="P75" s="11"/>
      <c r="Q75" s="9"/>
      <c r="R75" s="11"/>
      <c r="S75" s="12"/>
      <c r="T75" s="11"/>
      <c r="U75" s="12"/>
      <c r="V75" s="11"/>
      <c r="W75" s="9"/>
      <c r="X75" s="11"/>
      <c r="Y75" s="9"/>
      <c r="Z75" s="11"/>
      <c r="AA75" s="12"/>
      <c r="AB75" s="11"/>
      <c r="AC75" s="9"/>
      <c r="AD75" s="9"/>
      <c r="AE75" s="13">
        <f t="shared" si="5"/>
        <v>0</v>
      </c>
    </row>
    <row r="76" spans="1:31" ht="18" customHeight="1">
      <c r="A76" s="14">
        <v>71</v>
      </c>
      <c r="B76" s="20" t="s">
        <v>30</v>
      </c>
      <c r="C76" s="25" t="s">
        <v>15</v>
      </c>
      <c r="D76" s="11"/>
      <c r="E76" s="12"/>
      <c r="F76" s="11"/>
      <c r="G76" s="12"/>
      <c r="H76" s="11"/>
      <c r="I76" s="12"/>
      <c r="J76" s="11"/>
      <c r="K76" s="12"/>
      <c r="L76" s="11"/>
      <c r="M76" s="12"/>
      <c r="N76" s="11"/>
      <c r="O76" s="12"/>
      <c r="P76" s="11"/>
      <c r="Q76" s="12"/>
      <c r="R76" s="11"/>
      <c r="S76" s="12"/>
      <c r="T76" s="11"/>
      <c r="U76" s="12"/>
      <c r="V76" s="11"/>
      <c r="W76" s="12"/>
      <c r="X76" s="11"/>
      <c r="Y76" s="12"/>
      <c r="Z76" s="11"/>
      <c r="AA76" s="12"/>
      <c r="AB76" s="11"/>
      <c r="AC76" s="12"/>
      <c r="AD76" s="9"/>
      <c r="AE76" s="13">
        <f t="shared" si="5"/>
        <v>0</v>
      </c>
    </row>
    <row r="77" spans="1:31" ht="18" customHeight="1">
      <c r="A77" s="14">
        <v>72</v>
      </c>
      <c r="B77" s="20" t="s">
        <v>84</v>
      </c>
      <c r="C77" s="25" t="s">
        <v>79</v>
      </c>
      <c r="D77" s="11"/>
      <c r="E77" s="12"/>
      <c r="F77" s="11"/>
      <c r="G77" s="12"/>
      <c r="H77" s="11"/>
      <c r="I77" s="12"/>
      <c r="J77" s="11"/>
      <c r="K77" s="12"/>
      <c r="L77" s="11"/>
      <c r="M77" s="12"/>
      <c r="N77" s="11"/>
      <c r="O77" s="12"/>
      <c r="P77" s="11"/>
      <c r="Q77" s="9"/>
      <c r="R77" s="11"/>
      <c r="S77" s="12"/>
      <c r="T77" s="11"/>
      <c r="U77" s="12"/>
      <c r="V77" s="11"/>
      <c r="W77" s="9"/>
      <c r="X77" s="11"/>
      <c r="Y77" s="9"/>
      <c r="Z77" s="11"/>
      <c r="AA77" s="12"/>
      <c r="AB77" s="11"/>
      <c r="AC77" s="9"/>
      <c r="AD77" s="9"/>
      <c r="AE77" s="13">
        <f t="shared" si="5"/>
        <v>0</v>
      </c>
    </row>
    <row r="78" spans="1:31" ht="18" customHeight="1">
      <c r="A78" s="14">
        <v>73</v>
      </c>
      <c r="B78" s="20" t="s">
        <v>100</v>
      </c>
      <c r="C78" s="27" t="s">
        <v>94</v>
      </c>
      <c r="D78" s="11"/>
      <c r="E78" s="9"/>
      <c r="F78" s="11"/>
      <c r="G78" s="12"/>
      <c r="H78" s="11"/>
      <c r="I78" s="12"/>
      <c r="J78" s="11"/>
      <c r="K78" s="12"/>
      <c r="L78" s="11"/>
      <c r="M78" s="12"/>
      <c r="N78" s="11"/>
      <c r="O78" s="12"/>
      <c r="P78" s="11"/>
      <c r="Q78" s="9"/>
      <c r="R78" s="11"/>
      <c r="S78" s="12"/>
      <c r="T78" s="11"/>
      <c r="U78" s="12"/>
      <c r="V78" s="11"/>
      <c r="W78" s="9"/>
      <c r="X78" s="11"/>
      <c r="Y78" s="9"/>
      <c r="Z78" s="11"/>
      <c r="AA78" s="12"/>
      <c r="AB78" s="11"/>
      <c r="AC78" s="9"/>
      <c r="AD78" s="9"/>
      <c r="AE78" s="13">
        <f t="shared" si="5"/>
        <v>0</v>
      </c>
    </row>
    <row r="79" spans="1:31" ht="18" customHeight="1">
      <c r="A79" s="14">
        <v>74</v>
      </c>
      <c r="B79" s="20" t="s">
        <v>99</v>
      </c>
      <c r="C79" s="27" t="s">
        <v>94</v>
      </c>
      <c r="D79" s="11"/>
      <c r="E79" s="9"/>
      <c r="F79" s="11"/>
      <c r="G79" s="12"/>
      <c r="H79" s="11"/>
      <c r="I79" s="12"/>
      <c r="J79" s="11"/>
      <c r="K79" s="12"/>
      <c r="L79" s="11"/>
      <c r="M79" s="12"/>
      <c r="N79" s="11"/>
      <c r="O79" s="12"/>
      <c r="P79" s="11"/>
      <c r="Q79" s="9"/>
      <c r="R79" s="11"/>
      <c r="S79" s="12"/>
      <c r="T79" s="11"/>
      <c r="U79" s="12"/>
      <c r="V79" s="11"/>
      <c r="W79" s="9"/>
      <c r="X79" s="11"/>
      <c r="Y79" s="9"/>
      <c r="Z79" s="11"/>
      <c r="AA79" s="12"/>
      <c r="AB79" s="11"/>
      <c r="AC79" s="9"/>
      <c r="AD79" s="9"/>
      <c r="AE79" s="13">
        <f t="shared" si="5"/>
        <v>0</v>
      </c>
    </row>
    <row r="80" spans="1:31" ht="18" customHeight="1">
      <c r="A80" s="14">
        <v>75</v>
      </c>
      <c r="B80" s="24" t="s">
        <v>32</v>
      </c>
      <c r="C80" s="25" t="s">
        <v>15</v>
      </c>
      <c r="D80" s="11"/>
      <c r="E80" s="12"/>
      <c r="F80" s="11"/>
      <c r="G80" s="12"/>
      <c r="H80" s="11"/>
      <c r="I80" s="12"/>
      <c r="J80" s="11"/>
      <c r="K80" s="12"/>
      <c r="L80" s="11"/>
      <c r="M80" s="12"/>
      <c r="N80" s="11"/>
      <c r="O80" s="12"/>
      <c r="P80" s="11"/>
      <c r="Q80" s="9"/>
      <c r="R80" s="11"/>
      <c r="S80" s="12"/>
      <c r="T80" s="11"/>
      <c r="U80" s="12"/>
      <c r="V80" s="11"/>
      <c r="W80" s="9"/>
      <c r="X80" s="11"/>
      <c r="Y80" s="9"/>
      <c r="Z80" s="11"/>
      <c r="AA80" s="12"/>
      <c r="AB80" s="11"/>
      <c r="AC80" s="9"/>
      <c r="AD80" s="9"/>
      <c r="AE80" s="13">
        <f t="shared" si="5"/>
        <v>0</v>
      </c>
    </row>
  </sheetData>
  <mergeCells count="40">
    <mergeCell ref="A3:A5"/>
    <mergeCell ref="J5:K5"/>
    <mergeCell ref="D3:E3"/>
    <mergeCell ref="D5:E5"/>
    <mergeCell ref="J4:K4"/>
    <mergeCell ref="D4:E4"/>
    <mergeCell ref="F3:G3"/>
    <mergeCell ref="H3:I3"/>
    <mergeCell ref="J3:K3"/>
    <mergeCell ref="H5:I5"/>
    <mergeCell ref="N4:O4"/>
    <mergeCell ref="V4:W4"/>
    <mergeCell ref="X4:Y4"/>
    <mergeCell ref="T5:U5"/>
    <mergeCell ref="T4:U4"/>
    <mergeCell ref="R4:S4"/>
    <mergeCell ref="P5:Q5"/>
    <mergeCell ref="N3:O3"/>
    <mergeCell ref="R3:S3"/>
    <mergeCell ref="L3:M3"/>
    <mergeCell ref="F5:G5"/>
    <mergeCell ref="R5:S5"/>
    <mergeCell ref="F4:G4"/>
    <mergeCell ref="L4:M4"/>
    <mergeCell ref="P4:Q4"/>
    <mergeCell ref="H4:I4"/>
    <mergeCell ref="N5:O5"/>
    <mergeCell ref="AB4:AC4"/>
    <mergeCell ref="P3:Q3"/>
    <mergeCell ref="Z3:AA3"/>
    <mergeCell ref="AB3:AC3"/>
    <mergeCell ref="T3:U3"/>
    <mergeCell ref="V3:W3"/>
    <mergeCell ref="X3:Y3"/>
    <mergeCell ref="Z4:AA4"/>
    <mergeCell ref="L5:M5"/>
    <mergeCell ref="AB5:AC5"/>
    <mergeCell ref="V5:W5"/>
    <mergeCell ref="X5:Y5"/>
    <mergeCell ref="Z5:AA5"/>
  </mergeCells>
  <printOptions/>
  <pageMargins left="0.82" right="0.83" top="0.39" bottom="0.5905511811023623" header="0.5118110236220472" footer="0.5118110236220472"/>
  <pageSetup fitToHeight="12" fitToWidth="1" horizontalDpi="300" verticalDpi="300" orientation="landscape" paperSize="9" scale="5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0"/>
  <sheetViews>
    <sheetView zoomScale="50" zoomScaleNormal="50" workbookViewId="0" topLeftCell="A1">
      <selection activeCell="AA21" sqref="AA21"/>
    </sheetView>
  </sheetViews>
  <sheetFormatPr defaultColWidth="11.421875" defaultRowHeight="12.75"/>
  <cols>
    <col min="1" max="1" width="5.140625" style="1" customWidth="1"/>
    <col min="2" max="2" width="30.00390625" style="28" customWidth="1"/>
    <col min="3" max="3" width="16.421875" style="26" customWidth="1"/>
    <col min="4" max="4" width="3.8515625" style="2" customWidth="1"/>
    <col min="5" max="5" width="8.140625" style="1" customWidth="1"/>
    <col min="6" max="6" width="3.8515625" style="2" customWidth="1"/>
    <col min="7" max="7" width="9.8515625" style="1" customWidth="1"/>
    <col min="8" max="8" width="3.8515625" style="2" customWidth="1"/>
    <col min="9" max="9" width="9.00390625" style="1" customWidth="1"/>
    <col min="10" max="10" width="3.8515625" style="2" customWidth="1"/>
    <col min="11" max="11" width="8.140625" style="5" customWidth="1"/>
    <col min="12" max="12" width="3.8515625" style="2" customWidth="1"/>
    <col min="13" max="13" width="8.140625" style="5" customWidth="1"/>
    <col min="14" max="14" width="3.8515625" style="2" customWidth="1"/>
    <col min="15" max="15" width="8.421875" style="5" customWidth="1"/>
    <col min="16" max="16" width="4.421875" style="2" customWidth="1"/>
    <col min="17" max="17" width="10.140625" style="1" customWidth="1"/>
    <col min="18" max="18" width="3.8515625" style="2" customWidth="1"/>
    <col min="19" max="19" width="9.28125" style="1" customWidth="1"/>
    <col min="20" max="20" width="3.8515625" style="2" customWidth="1"/>
    <col min="21" max="21" width="10.7109375" style="1" customWidth="1"/>
    <col min="22" max="22" width="3.8515625" style="2" customWidth="1"/>
    <col min="23" max="23" width="8.140625" style="1" customWidth="1"/>
    <col min="24" max="24" width="3.8515625" style="2" customWidth="1"/>
    <col min="25" max="25" width="9.8515625" style="1" customWidth="1"/>
    <col min="26" max="26" width="3.8515625" style="2" customWidth="1"/>
    <col min="27" max="27" width="8.140625" style="5" customWidth="1"/>
    <col min="28" max="28" width="3.8515625" style="2" customWidth="1"/>
    <col min="29" max="29" width="9.8515625" style="1" customWidth="1"/>
    <col min="30" max="30" width="7.421875" style="1" customWidth="1"/>
    <col min="31" max="31" width="8.7109375" style="0" customWidth="1"/>
  </cols>
  <sheetData>
    <row r="1" spans="4:26" ht="27.75">
      <c r="D1" s="3"/>
      <c r="L1" s="4"/>
      <c r="M1" s="33" t="s">
        <v>22</v>
      </c>
      <c r="N1" s="4"/>
      <c r="P1" s="3"/>
      <c r="T1" s="3"/>
      <c r="Z1" s="4"/>
    </row>
    <row r="2" ht="15"/>
    <row r="3" spans="1:31" s="18" customFormat="1" ht="15.75">
      <c r="A3" s="38" t="s">
        <v>0</v>
      </c>
      <c r="B3" s="29"/>
      <c r="C3" s="15"/>
      <c r="D3" s="42" t="s">
        <v>15</v>
      </c>
      <c r="E3" s="43"/>
      <c r="F3" s="42" t="s">
        <v>16</v>
      </c>
      <c r="G3" s="43"/>
      <c r="H3" s="46" t="s">
        <v>19</v>
      </c>
      <c r="I3" s="47"/>
      <c r="J3" s="46" t="s">
        <v>17</v>
      </c>
      <c r="K3" s="47"/>
      <c r="L3" s="46" t="s">
        <v>18</v>
      </c>
      <c r="M3" s="47"/>
      <c r="N3" s="46" t="s">
        <v>12</v>
      </c>
      <c r="O3" s="47"/>
      <c r="P3" s="42" t="s">
        <v>9</v>
      </c>
      <c r="Q3" s="43"/>
      <c r="R3" s="42" t="s">
        <v>13</v>
      </c>
      <c r="S3" s="43"/>
      <c r="T3" s="42" t="s">
        <v>2</v>
      </c>
      <c r="U3" s="43"/>
      <c r="V3" s="42" t="s">
        <v>1</v>
      </c>
      <c r="W3" s="43"/>
      <c r="X3" s="42" t="s">
        <v>20</v>
      </c>
      <c r="Y3" s="43"/>
      <c r="Z3" s="46" t="s">
        <v>14</v>
      </c>
      <c r="AA3" s="47"/>
      <c r="AB3" s="42" t="s">
        <v>2</v>
      </c>
      <c r="AC3" s="43"/>
      <c r="AD3" s="6" t="s">
        <v>3</v>
      </c>
      <c r="AE3" s="6" t="s">
        <v>4</v>
      </c>
    </row>
    <row r="4" spans="1:31" s="8" customFormat="1" ht="15.75">
      <c r="A4" s="39"/>
      <c r="B4" s="30" t="s">
        <v>5</v>
      </c>
      <c r="C4" s="16" t="s">
        <v>21</v>
      </c>
      <c r="D4" s="40" t="s">
        <v>91</v>
      </c>
      <c r="E4" s="41"/>
      <c r="F4" s="40" t="s">
        <v>106</v>
      </c>
      <c r="G4" s="41"/>
      <c r="H4" s="40" t="s">
        <v>107</v>
      </c>
      <c r="I4" s="41"/>
      <c r="J4" s="40" t="s">
        <v>108</v>
      </c>
      <c r="K4" s="41"/>
      <c r="L4" s="40" t="s">
        <v>109</v>
      </c>
      <c r="M4" s="41"/>
      <c r="N4" s="40" t="s">
        <v>110</v>
      </c>
      <c r="O4" s="41"/>
      <c r="P4" s="40" t="s">
        <v>111</v>
      </c>
      <c r="Q4" s="41"/>
      <c r="R4" s="40" t="s">
        <v>110</v>
      </c>
      <c r="S4" s="41"/>
      <c r="T4" s="40" t="s">
        <v>112</v>
      </c>
      <c r="U4" s="41"/>
      <c r="V4" s="40" t="s">
        <v>10</v>
      </c>
      <c r="W4" s="41"/>
      <c r="X4" s="40" t="s">
        <v>11</v>
      </c>
      <c r="Y4" s="41"/>
      <c r="Z4" s="40" t="s">
        <v>10</v>
      </c>
      <c r="AA4" s="41"/>
      <c r="AB4" s="40" t="s">
        <v>10</v>
      </c>
      <c r="AC4" s="41"/>
      <c r="AD4" s="7" t="s">
        <v>6</v>
      </c>
      <c r="AE4" s="7" t="s">
        <v>6</v>
      </c>
    </row>
    <row r="5" spans="1:31" s="8" customFormat="1" ht="15.75">
      <c r="A5" s="39"/>
      <c r="B5" s="31"/>
      <c r="C5" s="16"/>
      <c r="D5" s="44">
        <v>39908</v>
      </c>
      <c r="E5" s="45"/>
      <c r="F5" s="40">
        <v>39934</v>
      </c>
      <c r="G5" s="41"/>
      <c r="H5" s="40">
        <v>39950</v>
      </c>
      <c r="I5" s="41"/>
      <c r="J5" s="40">
        <v>39978</v>
      </c>
      <c r="K5" s="41"/>
      <c r="L5" s="40">
        <v>39985</v>
      </c>
      <c r="M5" s="41"/>
      <c r="N5" s="40">
        <v>39999</v>
      </c>
      <c r="O5" s="41"/>
      <c r="P5" s="40">
        <v>40013</v>
      </c>
      <c r="Q5" s="41"/>
      <c r="R5" s="40">
        <v>40027</v>
      </c>
      <c r="S5" s="41"/>
      <c r="T5" s="40">
        <v>40034</v>
      </c>
      <c r="U5" s="41"/>
      <c r="V5" s="40">
        <v>40040</v>
      </c>
      <c r="W5" s="41"/>
      <c r="X5" s="40">
        <v>40061</v>
      </c>
      <c r="Y5" s="41"/>
      <c r="Z5" s="40">
        <v>40069</v>
      </c>
      <c r="AA5" s="41"/>
      <c r="AB5" s="40">
        <v>40090</v>
      </c>
      <c r="AC5" s="41"/>
      <c r="AD5" s="7" t="s">
        <v>7</v>
      </c>
      <c r="AE5" s="7" t="s">
        <v>8</v>
      </c>
    </row>
    <row r="6" spans="1:31" s="8" customFormat="1" ht="18" customHeight="1">
      <c r="A6" s="14">
        <v>1</v>
      </c>
      <c r="B6" s="20" t="s">
        <v>74</v>
      </c>
      <c r="C6" s="27" t="s">
        <v>71</v>
      </c>
      <c r="D6" s="11">
        <v>7</v>
      </c>
      <c r="E6" s="12">
        <f>(D6*1000)/67</f>
        <v>104.4776119402985</v>
      </c>
      <c r="F6" s="11">
        <v>10</v>
      </c>
      <c r="G6" s="12"/>
      <c r="H6" s="11">
        <v>5</v>
      </c>
      <c r="I6" s="12">
        <f>(H6*1000)/48</f>
        <v>104.16666666666667</v>
      </c>
      <c r="J6" s="11"/>
      <c r="K6" s="12"/>
      <c r="L6" s="11">
        <v>23</v>
      </c>
      <c r="M6" s="12"/>
      <c r="N6" s="11"/>
      <c r="O6" s="12"/>
      <c r="P6" s="11">
        <v>1</v>
      </c>
      <c r="Q6" s="12">
        <f>(P6*1000)/62</f>
        <v>16.129032258064516</v>
      </c>
      <c r="R6" s="11">
        <v>8</v>
      </c>
      <c r="S6" s="12">
        <f>(R6*1000)/54</f>
        <v>148.14814814814815</v>
      </c>
      <c r="T6" s="11">
        <v>11</v>
      </c>
      <c r="U6" s="12">
        <f>(T6*1000)/72</f>
        <v>152.77777777777777</v>
      </c>
      <c r="V6" s="11"/>
      <c r="W6" s="12"/>
      <c r="X6" s="11"/>
      <c r="Y6" s="12"/>
      <c r="Z6" s="11"/>
      <c r="AA6" s="12"/>
      <c r="AB6" s="11"/>
      <c r="AC6" s="12"/>
      <c r="AD6" s="9">
        <v>5</v>
      </c>
      <c r="AE6" s="13">
        <f aca="true" t="shared" si="0" ref="AE6:AE37">E6+G6+I6+K6+M6+O6+Q6+S6+U6+W6+Y6+AA6+AC6</f>
        <v>525.6992367909556</v>
      </c>
    </row>
    <row r="7" spans="1:31" s="8" customFormat="1" ht="18" customHeight="1">
      <c r="A7" s="14">
        <v>2</v>
      </c>
      <c r="B7" s="20" t="s">
        <v>72</v>
      </c>
      <c r="C7" s="25" t="s">
        <v>71</v>
      </c>
      <c r="D7" s="11"/>
      <c r="E7" s="12"/>
      <c r="F7" s="11">
        <v>9</v>
      </c>
      <c r="G7" s="12"/>
      <c r="H7" s="11">
        <v>13</v>
      </c>
      <c r="I7" s="12">
        <f>(H7*1000)/48</f>
        <v>270.8333333333333</v>
      </c>
      <c r="J7" s="11"/>
      <c r="K7" s="12"/>
      <c r="L7" s="11">
        <v>5</v>
      </c>
      <c r="M7" s="12">
        <f aca="true" t="shared" si="1" ref="M7:M17">(L7*1000)/52</f>
        <v>96.15384615384616</v>
      </c>
      <c r="N7" s="11"/>
      <c r="O7" s="12"/>
      <c r="P7" s="11">
        <v>4</v>
      </c>
      <c r="Q7" s="12">
        <f>(P7*1000)/62</f>
        <v>64.51612903225806</v>
      </c>
      <c r="R7" s="11">
        <v>5</v>
      </c>
      <c r="S7" s="12">
        <f>(R7*1000)/54</f>
        <v>92.5925925925926</v>
      </c>
      <c r="T7" s="11">
        <v>15</v>
      </c>
      <c r="U7" s="12">
        <f>(T7*1000)/72</f>
        <v>208.33333333333334</v>
      </c>
      <c r="V7" s="11"/>
      <c r="W7" s="12"/>
      <c r="X7" s="11"/>
      <c r="Y7" s="12"/>
      <c r="Z7" s="11"/>
      <c r="AA7" s="12"/>
      <c r="AB7" s="11"/>
      <c r="AC7" s="12"/>
      <c r="AD7" s="9">
        <v>5</v>
      </c>
      <c r="AE7" s="13">
        <f t="shared" si="0"/>
        <v>732.4292344453635</v>
      </c>
    </row>
    <row r="8" spans="1:31" ht="18" customHeight="1">
      <c r="A8" s="14">
        <v>3</v>
      </c>
      <c r="B8" s="20" t="s">
        <v>97</v>
      </c>
      <c r="C8" s="27" t="s">
        <v>94</v>
      </c>
      <c r="D8" s="11"/>
      <c r="E8" s="9"/>
      <c r="F8" s="11">
        <v>1</v>
      </c>
      <c r="G8" s="12">
        <f>(F8*1000)/27</f>
        <v>37.03703703703704</v>
      </c>
      <c r="H8" s="11">
        <v>16</v>
      </c>
      <c r="I8" s="12">
        <f>(H8*1000)/48</f>
        <v>333.3333333333333</v>
      </c>
      <c r="J8" s="11">
        <v>1</v>
      </c>
      <c r="K8" s="12">
        <f>(J8*1000)/42</f>
        <v>23.80952380952381</v>
      </c>
      <c r="L8" s="11"/>
      <c r="M8" s="12"/>
      <c r="N8" s="11">
        <v>5</v>
      </c>
      <c r="O8" s="12">
        <f>(N8*1000)/54</f>
        <v>92.5925925925926</v>
      </c>
      <c r="P8" s="11"/>
      <c r="Q8" s="12"/>
      <c r="R8" s="11"/>
      <c r="S8" s="12"/>
      <c r="T8" s="11">
        <v>23</v>
      </c>
      <c r="U8" s="12">
        <f>(T8*1000)/72</f>
        <v>319.44444444444446</v>
      </c>
      <c r="V8" s="11"/>
      <c r="W8" s="9"/>
      <c r="X8" s="11"/>
      <c r="Y8" s="9"/>
      <c r="Z8" s="11"/>
      <c r="AA8" s="12"/>
      <c r="AB8" s="11"/>
      <c r="AC8" s="9"/>
      <c r="AD8" s="9">
        <v>5</v>
      </c>
      <c r="AE8" s="13">
        <f t="shared" si="0"/>
        <v>806.2169312169312</v>
      </c>
    </row>
    <row r="9" spans="1:31" ht="18" customHeight="1">
      <c r="A9" s="14">
        <v>4</v>
      </c>
      <c r="B9" s="20" t="s">
        <v>93</v>
      </c>
      <c r="C9" s="25" t="s">
        <v>94</v>
      </c>
      <c r="D9" s="11">
        <v>31</v>
      </c>
      <c r="E9" s="12">
        <f>(D9*1000)/67</f>
        <v>462.6865671641791</v>
      </c>
      <c r="F9" s="11">
        <v>1</v>
      </c>
      <c r="G9" s="12">
        <f>(F9*1000)/27</f>
        <v>37.03703703703704</v>
      </c>
      <c r="H9" s="11">
        <v>23</v>
      </c>
      <c r="I9" s="12"/>
      <c r="J9" s="11">
        <v>7</v>
      </c>
      <c r="K9" s="12">
        <f>(J9*1000)/42</f>
        <v>166.66666666666666</v>
      </c>
      <c r="L9" s="11">
        <v>2</v>
      </c>
      <c r="M9" s="12">
        <f t="shared" si="1"/>
        <v>38.46153846153846</v>
      </c>
      <c r="N9" s="11"/>
      <c r="O9" s="12"/>
      <c r="P9" s="11"/>
      <c r="Q9" s="12"/>
      <c r="R9" s="11">
        <v>6</v>
      </c>
      <c r="S9" s="12">
        <f>(R9*1000)/54</f>
        <v>111.11111111111111</v>
      </c>
      <c r="T9" s="11"/>
      <c r="U9" s="12"/>
      <c r="V9" s="11"/>
      <c r="W9" s="9"/>
      <c r="X9" s="11"/>
      <c r="Y9" s="9"/>
      <c r="Z9" s="11"/>
      <c r="AA9" s="12"/>
      <c r="AB9" s="11"/>
      <c r="AC9" s="9"/>
      <c r="AD9" s="9">
        <v>5</v>
      </c>
      <c r="AE9" s="13">
        <f t="shared" si="0"/>
        <v>815.9629204405323</v>
      </c>
    </row>
    <row r="10" spans="1:31" ht="18" customHeight="1">
      <c r="A10" s="14">
        <v>5</v>
      </c>
      <c r="B10" s="20" t="s">
        <v>43</v>
      </c>
      <c r="C10" s="25" t="s">
        <v>2</v>
      </c>
      <c r="D10" s="11">
        <v>6</v>
      </c>
      <c r="E10" s="12">
        <f>(D10*1000)/67</f>
        <v>89.55223880597015</v>
      </c>
      <c r="F10" s="11">
        <v>7</v>
      </c>
      <c r="G10" s="12">
        <f>(F10*1000)/27</f>
        <v>259.25925925925924</v>
      </c>
      <c r="H10" s="11">
        <v>24</v>
      </c>
      <c r="I10" s="12"/>
      <c r="J10" s="11"/>
      <c r="K10" s="12"/>
      <c r="L10" s="11">
        <v>9</v>
      </c>
      <c r="M10" s="12">
        <f t="shared" si="1"/>
        <v>173.07692307692307</v>
      </c>
      <c r="N10" s="11">
        <v>19</v>
      </c>
      <c r="O10" s="12">
        <f>(N10*1000)/54</f>
        <v>351.85185185185185</v>
      </c>
      <c r="P10" s="11">
        <v>9</v>
      </c>
      <c r="Q10" s="12">
        <f>(P10*1000)/62</f>
        <v>145.16129032258064</v>
      </c>
      <c r="R10" s="11"/>
      <c r="S10" s="12"/>
      <c r="T10" s="11"/>
      <c r="U10" s="12"/>
      <c r="V10" s="11"/>
      <c r="W10" s="9"/>
      <c r="X10" s="11"/>
      <c r="Y10" s="9"/>
      <c r="Z10" s="11"/>
      <c r="AA10" s="12"/>
      <c r="AB10" s="11"/>
      <c r="AC10" s="9"/>
      <c r="AD10" s="9">
        <v>5</v>
      </c>
      <c r="AE10" s="13">
        <f t="shared" si="0"/>
        <v>1018.9015633165849</v>
      </c>
    </row>
    <row r="11" spans="1:31" ht="18" customHeight="1">
      <c r="A11" s="14">
        <v>6</v>
      </c>
      <c r="B11" s="20" t="s">
        <v>66</v>
      </c>
      <c r="C11" s="27" t="s">
        <v>61</v>
      </c>
      <c r="D11" s="11">
        <v>21</v>
      </c>
      <c r="E11" s="12">
        <f>(D11*1000)/67</f>
        <v>313.43283582089555</v>
      </c>
      <c r="F11" s="11"/>
      <c r="G11" s="12"/>
      <c r="H11" s="11">
        <v>14</v>
      </c>
      <c r="I11" s="12">
        <f>(H11*1000)/48</f>
        <v>291.6666666666667</v>
      </c>
      <c r="J11" s="11">
        <v>2</v>
      </c>
      <c r="K11" s="12">
        <f>(J11*1000)/42</f>
        <v>47.61904761904762</v>
      </c>
      <c r="L11" s="11">
        <v>17</v>
      </c>
      <c r="M11" s="12">
        <f t="shared" si="1"/>
        <v>326.9230769230769</v>
      </c>
      <c r="N11" s="11">
        <v>4</v>
      </c>
      <c r="O11" s="12">
        <f>(N11*1000)/54</f>
        <v>74.07407407407408</v>
      </c>
      <c r="P11" s="11">
        <v>22</v>
      </c>
      <c r="Q11" s="12"/>
      <c r="R11" s="11"/>
      <c r="S11" s="12"/>
      <c r="T11" s="11"/>
      <c r="U11" s="12"/>
      <c r="V11" s="11"/>
      <c r="W11" s="12"/>
      <c r="X11" s="11"/>
      <c r="Y11" s="12"/>
      <c r="Z11" s="11"/>
      <c r="AA11" s="12"/>
      <c r="AB11" s="11"/>
      <c r="AC11" s="12"/>
      <c r="AD11" s="9">
        <v>5</v>
      </c>
      <c r="AE11" s="13">
        <f t="shared" si="0"/>
        <v>1053.7157011037607</v>
      </c>
    </row>
    <row r="12" spans="1:31" s="8" customFormat="1" ht="18" customHeight="1">
      <c r="A12" s="14">
        <v>7</v>
      </c>
      <c r="B12" s="20" t="s">
        <v>31</v>
      </c>
      <c r="C12" s="25" t="s">
        <v>15</v>
      </c>
      <c r="D12" s="11">
        <v>33</v>
      </c>
      <c r="E12" s="12"/>
      <c r="F12" s="11"/>
      <c r="G12" s="12"/>
      <c r="H12" s="11">
        <v>2</v>
      </c>
      <c r="I12" s="12">
        <f>(H12*1000)/48</f>
        <v>41.666666666666664</v>
      </c>
      <c r="J12" s="11"/>
      <c r="K12" s="12"/>
      <c r="L12" s="11"/>
      <c r="M12" s="12"/>
      <c r="N12" s="11">
        <v>3</v>
      </c>
      <c r="O12" s="12">
        <f>(N12*1000)/54</f>
        <v>55.55555555555556</v>
      </c>
      <c r="P12" s="11">
        <v>27</v>
      </c>
      <c r="Q12" s="12">
        <f>(P12*1000)/62</f>
        <v>435.48387096774195</v>
      </c>
      <c r="R12" s="11">
        <v>22</v>
      </c>
      <c r="S12" s="12">
        <f>(R12*1000)/54</f>
        <v>407.4074074074074</v>
      </c>
      <c r="T12" s="11">
        <v>9</v>
      </c>
      <c r="U12" s="12">
        <f>(T12*1000)/72</f>
        <v>125</v>
      </c>
      <c r="V12" s="11"/>
      <c r="W12" s="9"/>
      <c r="X12" s="11"/>
      <c r="Y12" s="9"/>
      <c r="Z12" s="11"/>
      <c r="AA12" s="12"/>
      <c r="AB12" s="11"/>
      <c r="AC12" s="9"/>
      <c r="AD12" s="9">
        <v>5</v>
      </c>
      <c r="AE12" s="13">
        <f t="shared" si="0"/>
        <v>1065.1135005973715</v>
      </c>
    </row>
    <row r="13" spans="1:31" s="8" customFormat="1" ht="18" customHeight="1">
      <c r="A13" s="14">
        <v>8</v>
      </c>
      <c r="B13" s="24" t="s">
        <v>64</v>
      </c>
      <c r="C13" s="25" t="s">
        <v>61</v>
      </c>
      <c r="D13" s="11">
        <v>22</v>
      </c>
      <c r="E13" s="12"/>
      <c r="F13" s="11">
        <v>2</v>
      </c>
      <c r="G13" s="12">
        <f>(F13*1000)/27</f>
        <v>74.07407407407408</v>
      </c>
      <c r="H13" s="11"/>
      <c r="I13" s="12"/>
      <c r="J13" s="11">
        <v>13</v>
      </c>
      <c r="K13" s="12">
        <f>(J13*1000)/42</f>
        <v>309.5238095238095</v>
      </c>
      <c r="L13" s="11">
        <v>11</v>
      </c>
      <c r="M13" s="12">
        <f t="shared" si="1"/>
        <v>211.53846153846155</v>
      </c>
      <c r="N13" s="11"/>
      <c r="O13" s="12"/>
      <c r="P13" s="11"/>
      <c r="Q13" s="12"/>
      <c r="R13" s="11">
        <v>10</v>
      </c>
      <c r="S13" s="12">
        <f>(R13*1000)/54</f>
        <v>185.1851851851852</v>
      </c>
      <c r="T13" s="11">
        <v>21</v>
      </c>
      <c r="U13" s="12">
        <f>(T13*1000)/72</f>
        <v>291.6666666666667</v>
      </c>
      <c r="V13" s="11"/>
      <c r="W13" s="12"/>
      <c r="X13" s="11"/>
      <c r="Y13" s="12"/>
      <c r="Z13" s="11"/>
      <c r="AA13" s="12"/>
      <c r="AB13" s="11"/>
      <c r="AC13" s="12"/>
      <c r="AD13" s="9">
        <v>5</v>
      </c>
      <c r="AE13" s="13">
        <f t="shared" si="0"/>
        <v>1071.9881969881972</v>
      </c>
    </row>
    <row r="14" spans="1:31" ht="18" customHeight="1">
      <c r="A14" s="14">
        <v>9</v>
      </c>
      <c r="B14" s="20" t="s">
        <v>78</v>
      </c>
      <c r="C14" s="25" t="s">
        <v>79</v>
      </c>
      <c r="D14" s="11">
        <v>23</v>
      </c>
      <c r="E14" s="12">
        <f>(D14*1000)/67</f>
        <v>343.2835820895522</v>
      </c>
      <c r="F14" s="11"/>
      <c r="G14" s="12"/>
      <c r="H14" s="11"/>
      <c r="I14" s="12"/>
      <c r="J14" s="11">
        <v>3</v>
      </c>
      <c r="K14" s="12">
        <f>(J14*1000)/42</f>
        <v>71.42857142857143</v>
      </c>
      <c r="L14" s="11">
        <v>26</v>
      </c>
      <c r="M14" s="12">
        <f t="shared" si="1"/>
        <v>500</v>
      </c>
      <c r="N14" s="11">
        <v>1</v>
      </c>
      <c r="O14" s="12">
        <f>(N14*1000)/54</f>
        <v>18.51851851851852</v>
      </c>
      <c r="P14" s="11">
        <v>14</v>
      </c>
      <c r="Q14" s="12">
        <f>(P14*1000)/62</f>
        <v>225.80645161290323</v>
      </c>
      <c r="R14" s="11"/>
      <c r="S14" s="12"/>
      <c r="T14" s="11"/>
      <c r="U14" s="12"/>
      <c r="V14" s="11"/>
      <c r="W14" s="9"/>
      <c r="X14" s="11"/>
      <c r="Y14" s="9"/>
      <c r="Z14" s="11"/>
      <c r="AA14" s="12"/>
      <c r="AB14" s="11"/>
      <c r="AC14" s="9"/>
      <c r="AD14" s="9">
        <v>5</v>
      </c>
      <c r="AE14" s="13">
        <f t="shared" si="0"/>
        <v>1159.0371236495453</v>
      </c>
    </row>
    <row r="15" spans="1:31" ht="18" customHeight="1">
      <c r="A15" s="14">
        <v>10</v>
      </c>
      <c r="B15" s="19" t="s">
        <v>77</v>
      </c>
      <c r="C15" s="25" t="s">
        <v>71</v>
      </c>
      <c r="D15" s="11"/>
      <c r="E15" s="12"/>
      <c r="F15" s="11">
        <v>8</v>
      </c>
      <c r="G15" s="12">
        <f>(F15*1000)/27</f>
        <v>296.2962962962963</v>
      </c>
      <c r="H15" s="11">
        <v>21</v>
      </c>
      <c r="I15" s="12">
        <f>(H15*1000)/48</f>
        <v>437.5</v>
      </c>
      <c r="J15" s="11"/>
      <c r="K15" s="12"/>
      <c r="L15" s="11">
        <v>24</v>
      </c>
      <c r="M15" s="12">
        <f>(L15*1000)/52</f>
        <v>461.53846153846155</v>
      </c>
      <c r="N15" s="11"/>
      <c r="O15" s="12"/>
      <c r="P15" s="11"/>
      <c r="Q15" s="12"/>
      <c r="R15" s="11"/>
      <c r="S15" s="12"/>
      <c r="T15" s="11">
        <v>2</v>
      </c>
      <c r="U15" s="12">
        <f>(T15*1000)/72</f>
        <v>27.77777777777778</v>
      </c>
      <c r="V15" s="11"/>
      <c r="W15" s="12"/>
      <c r="X15" s="11"/>
      <c r="Y15" s="12"/>
      <c r="Z15" s="11"/>
      <c r="AA15" s="12"/>
      <c r="AB15" s="11"/>
      <c r="AC15" s="12"/>
      <c r="AD15" s="9">
        <v>5</v>
      </c>
      <c r="AE15" s="13">
        <f t="shared" si="0"/>
        <v>1223.1125356125358</v>
      </c>
    </row>
    <row r="16" spans="1:31" s="8" customFormat="1" ht="18" customHeight="1">
      <c r="A16" s="14">
        <v>11</v>
      </c>
      <c r="B16" s="20" t="s">
        <v>51</v>
      </c>
      <c r="C16" s="25" t="s">
        <v>2</v>
      </c>
      <c r="D16" s="11">
        <v>19</v>
      </c>
      <c r="E16" s="12">
        <f>(D16*1000)/67</f>
        <v>283.5820895522388</v>
      </c>
      <c r="F16" s="11">
        <v>4</v>
      </c>
      <c r="G16" s="12">
        <f>(F16*1000)/27</f>
        <v>148.14814814814815</v>
      </c>
      <c r="H16" s="11"/>
      <c r="I16" s="12"/>
      <c r="J16" s="11">
        <v>17</v>
      </c>
      <c r="K16" s="12"/>
      <c r="L16" s="11"/>
      <c r="M16" s="12"/>
      <c r="N16" s="11">
        <v>15</v>
      </c>
      <c r="O16" s="12">
        <f>(N16*1000)/54</f>
        <v>277.77777777777777</v>
      </c>
      <c r="P16" s="11"/>
      <c r="Q16" s="12"/>
      <c r="R16" s="11">
        <v>18</v>
      </c>
      <c r="S16" s="12">
        <f>(R16*1000)/54</f>
        <v>333.3333333333333</v>
      </c>
      <c r="T16" s="11">
        <v>18</v>
      </c>
      <c r="U16" s="12">
        <f>(T16*1000)/72</f>
        <v>250</v>
      </c>
      <c r="V16" s="11"/>
      <c r="W16" s="12"/>
      <c r="X16" s="11"/>
      <c r="Y16" s="12"/>
      <c r="Z16" s="11"/>
      <c r="AA16" s="12"/>
      <c r="AB16" s="11"/>
      <c r="AC16" s="12"/>
      <c r="AD16" s="9">
        <v>5</v>
      </c>
      <c r="AE16" s="13">
        <f t="shared" si="0"/>
        <v>1292.841348811498</v>
      </c>
    </row>
    <row r="17" spans="1:31" ht="18" customHeight="1">
      <c r="A17" s="14">
        <v>12</v>
      </c>
      <c r="B17" s="24" t="s">
        <v>76</v>
      </c>
      <c r="C17" s="25" t="s">
        <v>71</v>
      </c>
      <c r="D17" s="11"/>
      <c r="E17" s="12"/>
      <c r="F17" s="11">
        <v>10</v>
      </c>
      <c r="G17" s="12">
        <f>(F17*1000)/27</f>
        <v>370.3703703703704</v>
      </c>
      <c r="H17" s="11">
        <v>11</v>
      </c>
      <c r="I17" s="12">
        <f>(H17*1000)/48</f>
        <v>229.16666666666666</v>
      </c>
      <c r="J17" s="11">
        <v>4</v>
      </c>
      <c r="K17" s="12">
        <f>(J17*1000)/42</f>
        <v>95.23809523809524</v>
      </c>
      <c r="L17" s="11">
        <v>10</v>
      </c>
      <c r="M17" s="12">
        <f t="shared" si="1"/>
        <v>192.30769230769232</v>
      </c>
      <c r="N17" s="11"/>
      <c r="O17" s="12"/>
      <c r="P17" s="11">
        <v>26</v>
      </c>
      <c r="Q17" s="12">
        <f>(P17*1000)/62</f>
        <v>419.35483870967744</v>
      </c>
      <c r="R17" s="11"/>
      <c r="S17" s="12"/>
      <c r="T17" s="11">
        <v>31</v>
      </c>
      <c r="U17" s="12"/>
      <c r="V17" s="11"/>
      <c r="W17" s="12"/>
      <c r="X17" s="11"/>
      <c r="Y17" s="12"/>
      <c r="Z17" s="11"/>
      <c r="AA17" s="12"/>
      <c r="AB17" s="11"/>
      <c r="AC17" s="12"/>
      <c r="AD17" s="9">
        <v>5</v>
      </c>
      <c r="AE17" s="13">
        <f t="shared" si="0"/>
        <v>1306.4376632925023</v>
      </c>
    </row>
    <row r="18" spans="1:31" ht="18" customHeight="1">
      <c r="A18" s="14">
        <v>13</v>
      </c>
      <c r="B18" s="24" t="s">
        <v>45</v>
      </c>
      <c r="C18" s="25" t="s">
        <v>2</v>
      </c>
      <c r="D18" s="11">
        <v>4</v>
      </c>
      <c r="E18" s="12">
        <f>(D18*1000)/67</f>
        <v>59.701492537313435</v>
      </c>
      <c r="F18" s="11"/>
      <c r="G18" s="12"/>
      <c r="H18" s="11">
        <v>22</v>
      </c>
      <c r="I18" s="12">
        <f>(H18*1000)/48</f>
        <v>458.3333333333333</v>
      </c>
      <c r="J18" s="11"/>
      <c r="K18" s="12"/>
      <c r="L18" s="11">
        <v>13</v>
      </c>
      <c r="M18" s="12">
        <f>(L18*1000)/52</f>
        <v>250</v>
      </c>
      <c r="N18" s="11">
        <v>17</v>
      </c>
      <c r="O18" s="12">
        <f>(N18*1000)/54</f>
        <v>314.81481481481484</v>
      </c>
      <c r="P18" s="11"/>
      <c r="Q18" s="12"/>
      <c r="R18" s="11"/>
      <c r="S18" s="12"/>
      <c r="T18" s="11">
        <v>24</v>
      </c>
      <c r="U18" s="12">
        <f>(T18*1000)/72</f>
        <v>333.3333333333333</v>
      </c>
      <c r="V18" s="11"/>
      <c r="W18" s="12"/>
      <c r="X18" s="11"/>
      <c r="Y18" s="12"/>
      <c r="Z18" s="11"/>
      <c r="AA18" s="12"/>
      <c r="AB18" s="11"/>
      <c r="AC18" s="12"/>
      <c r="AD18" s="9">
        <v>5</v>
      </c>
      <c r="AE18" s="13">
        <f t="shared" si="0"/>
        <v>1416.1829740187948</v>
      </c>
    </row>
    <row r="19" spans="1:31" ht="18" customHeight="1">
      <c r="A19" s="14">
        <v>14</v>
      </c>
      <c r="B19" s="36" t="s">
        <v>40</v>
      </c>
      <c r="C19" s="25" t="s">
        <v>2</v>
      </c>
      <c r="D19" s="11">
        <v>20</v>
      </c>
      <c r="E19" s="12">
        <f>(D19*1000)/67</f>
        <v>298.5074626865672</v>
      </c>
      <c r="F19" s="11">
        <v>7</v>
      </c>
      <c r="G19" s="12">
        <f>(F19*1000)/27</f>
        <v>259.25925925925924</v>
      </c>
      <c r="H19" s="11"/>
      <c r="I19" s="12"/>
      <c r="J19" s="11"/>
      <c r="K19" s="12"/>
      <c r="L19" s="11"/>
      <c r="M19" s="12"/>
      <c r="N19" s="11">
        <v>24</v>
      </c>
      <c r="O19" s="12">
        <f>(N19*1000)/54</f>
        <v>444.44444444444446</v>
      </c>
      <c r="P19" s="11">
        <v>17</v>
      </c>
      <c r="Q19" s="12">
        <f>(P19*1000)/62</f>
        <v>274.19354838709677</v>
      </c>
      <c r="R19" s="11">
        <v>20</v>
      </c>
      <c r="S19" s="12">
        <f>(R19*1000)/54</f>
        <v>370.3703703703704</v>
      </c>
      <c r="T19" s="11"/>
      <c r="U19" s="12"/>
      <c r="V19" s="11"/>
      <c r="W19" s="12"/>
      <c r="X19" s="11"/>
      <c r="Y19" s="12"/>
      <c r="Z19" s="11"/>
      <c r="AA19" s="12"/>
      <c r="AB19" s="11"/>
      <c r="AC19" s="12"/>
      <c r="AD19" s="9">
        <v>5</v>
      </c>
      <c r="AE19" s="13">
        <f t="shared" si="0"/>
        <v>1646.775085147738</v>
      </c>
    </row>
    <row r="20" spans="1:31" ht="18" customHeight="1">
      <c r="A20" s="14">
        <v>15</v>
      </c>
      <c r="B20" s="20" t="s">
        <v>104</v>
      </c>
      <c r="C20" s="25" t="s">
        <v>94</v>
      </c>
      <c r="D20" s="11"/>
      <c r="E20" s="9"/>
      <c r="F20" s="11"/>
      <c r="G20" s="12"/>
      <c r="H20" s="11">
        <v>8</v>
      </c>
      <c r="I20" s="12">
        <f>(H20*1000)/48</f>
        <v>166.66666666666666</v>
      </c>
      <c r="J20" s="11"/>
      <c r="K20" s="12"/>
      <c r="L20" s="11"/>
      <c r="M20" s="12"/>
      <c r="N20" s="11"/>
      <c r="O20" s="12"/>
      <c r="P20" s="11">
        <v>13</v>
      </c>
      <c r="Q20" s="12">
        <f>(P20*1000)/62</f>
        <v>209.67741935483872</v>
      </c>
      <c r="R20" s="11">
        <v>1</v>
      </c>
      <c r="S20" s="12">
        <f>(R20*1000)/54</f>
        <v>18.51851851851852</v>
      </c>
      <c r="T20" s="11">
        <v>14</v>
      </c>
      <c r="U20" s="12">
        <f>(T20*1000)/72</f>
        <v>194.44444444444446</v>
      </c>
      <c r="V20" s="11"/>
      <c r="W20" s="9"/>
      <c r="X20" s="11"/>
      <c r="Y20" s="9"/>
      <c r="Z20" s="11"/>
      <c r="AA20" s="12"/>
      <c r="AB20" s="11"/>
      <c r="AC20" s="9"/>
      <c r="AD20" s="9">
        <v>4</v>
      </c>
      <c r="AE20" s="13">
        <f t="shared" si="0"/>
        <v>589.3070489844683</v>
      </c>
    </row>
    <row r="21" spans="1:31" s="8" customFormat="1" ht="18" customHeight="1">
      <c r="A21" s="14">
        <v>16</v>
      </c>
      <c r="B21" s="17" t="s">
        <v>65</v>
      </c>
      <c r="C21" s="25" t="s">
        <v>61</v>
      </c>
      <c r="D21" s="11">
        <v>1</v>
      </c>
      <c r="E21" s="12">
        <f>(D21*1000)/67</f>
        <v>14.925373134328359</v>
      </c>
      <c r="F21" s="11">
        <v>13</v>
      </c>
      <c r="G21" s="12">
        <f>(F21*1000)/27</f>
        <v>481.48148148148147</v>
      </c>
      <c r="H21" s="11"/>
      <c r="I21" s="12"/>
      <c r="J21" s="11"/>
      <c r="K21" s="12"/>
      <c r="L21" s="11"/>
      <c r="M21" s="12"/>
      <c r="N21" s="11"/>
      <c r="O21" s="12"/>
      <c r="P21" s="11">
        <v>5</v>
      </c>
      <c r="Q21" s="12">
        <f>(P21*1000)/62</f>
        <v>80.64516129032258</v>
      </c>
      <c r="R21" s="11"/>
      <c r="S21" s="12"/>
      <c r="T21" s="11">
        <v>19</v>
      </c>
      <c r="U21" s="12">
        <f>(T21*1000)/72</f>
        <v>263.8888888888889</v>
      </c>
      <c r="V21" s="11"/>
      <c r="W21" s="12"/>
      <c r="X21" s="11"/>
      <c r="Y21" s="12"/>
      <c r="Z21" s="11"/>
      <c r="AA21" s="12"/>
      <c r="AB21" s="11"/>
      <c r="AC21" s="12"/>
      <c r="AD21" s="9">
        <v>4</v>
      </c>
      <c r="AE21" s="13">
        <f t="shared" si="0"/>
        <v>840.9409047950213</v>
      </c>
    </row>
    <row r="22" spans="1:31" s="8" customFormat="1" ht="18" customHeight="1">
      <c r="A22" s="14">
        <v>17</v>
      </c>
      <c r="B22" s="17" t="s">
        <v>28</v>
      </c>
      <c r="C22" s="25" t="s">
        <v>15</v>
      </c>
      <c r="D22" s="11"/>
      <c r="E22" s="12"/>
      <c r="F22" s="11"/>
      <c r="G22" s="12"/>
      <c r="H22" s="11"/>
      <c r="I22" s="12"/>
      <c r="J22" s="11"/>
      <c r="K22" s="12"/>
      <c r="L22" s="11">
        <v>14</v>
      </c>
      <c r="M22" s="12">
        <f>(L22*1000)/52</f>
        <v>269.2307692307692</v>
      </c>
      <c r="N22" s="11">
        <v>8</v>
      </c>
      <c r="O22" s="12">
        <f>(N22*1000)/54</f>
        <v>148.14814814814815</v>
      </c>
      <c r="P22" s="11">
        <v>10</v>
      </c>
      <c r="Q22" s="12">
        <f>(P22*1000)/62</f>
        <v>161.29032258064515</v>
      </c>
      <c r="R22" s="11"/>
      <c r="S22" s="12"/>
      <c r="T22" s="11">
        <v>25</v>
      </c>
      <c r="U22" s="12">
        <f>(T22*1000)/72</f>
        <v>347.22222222222223</v>
      </c>
      <c r="V22" s="11"/>
      <c r="W22" s="9"/>
      <c r="X22" s="11"/>
      <c r="Y22" s="9"/>
      <c r="Z22" s="11"/>
      <c r="AA22" s="12"/>
      <c r="AB22" s="11"/>
      <c r="AC22" s="9"/>
      <c r="AD22" s="9">
        <v>4</v>
      </c>
      <c r="AE22" s="13">
        <f t="shared" si="0"/>
        <v>925.8914621817848</v>
      </c>
    </row>
    <row r="23" spans="1:31" ht="18" customHeight="1">
      <c r="A23" s="14">
        <v>18</v>
      </c>
      <c r="B23" s="20" t="s">
        <v>60</v>
      </c>
      <c r="C23" s="27" t="s">
        <v>61</v>
      </c>
      <c r="D23" s="11"/>
      <c r="E23" s="12"/>
      <c r="F23" s="11"/>
      <c r="G23" s="12"/>
      <c r="H23" s="11"/>
      <c r="I23" s="12"/>
      <c r="J23" s="11">
        <v>20</v>
      </c>
      <c r="K23" s="12">
        <f>(J23*1000)/42</f>
        <v>476.1904761904762</v>
      </c>
      <c r="L23" s="11">
        <v>6</v>
      </c>
      <c r="M23" s="12">
        <f>(L23*1000)/52</f>
        <v>115.38461538461539</v>
      </c>
      <c r="N23" s="11">
        <v>13</v>
      </c>
      <c r="O23" s="12">
        <f>(N23*1000)/54</f>
        <v>240.74074074074073</v>
      </c>
      <c r="P23" s="11">
        <v>6</v>
      </c>
      <c r="Q23" s="12">
        <f>(P23*1000)/62</f>
        <v>96.7741935483871</v>
      </c>
      <c r="R23" s="11"/>
      <c r="S23" s="12"/>
      <c r="T23" s="11"/>
      <c r="U23" s="12"/>
      <c r="V23" s="11"/>
      <c r="W23" s="12"/>
      <c r="X23" s="11"/>
      <c r="Y23" s="12"/>
      <c r="Z23" s="11"/>
      <c r="AA23" s="12"/>
      <c r="AB23" s="11"/>
      <c r="AC23" s="12"/>
      <c r="AD23" s="9">
        <v>4</v>
      </c>
      <c r="AE23" s="13">
        <f t="shared" si="0"/>
        <v>929.0900258642195</v>
      </c>
    </row>
    <row r="24" spans="1:31" ht="18" customHeight="1">
      <c r="A24" s="14">
        <v>19</v>
      </c>
      <c r="B24" s="34" t="s">
        <v>53</v>
      </c>
      <c r="C24" s="25" t="s">
        <v>54</v>
      </c>
      <c r="D24" s="11"/>
      <c r="E24" s="12"/>
      <c r="F24" s="11"/>
      <c r="G24" s="12"/>
      <c r="H24" s="11"/>
      <c r="I24" s="12"/>
      <c r="J24" s="11">
        <v>11</v>
      </c>
      <c r="K24" s="12">
        <f>(J24*1000)/42</f>
        <v>261.9047619047619</v>
      </c>
      <c r="L24" s="11"/>
      <c r="M24" s="12"/>
      <c r="N24" s="11">
        <v>11</v>
      </c>
      <c r="O24" s="12">
        <f>(N24*1000)/54</f>
        <v>203.7037037037037</v>
      </c>
      <c r="P24" s="11"/>
      <c r="Q24" s="12"/>
      <c r="R24" s="11">
        <v>27</v>
      </c>
      <c r="S24" s="12">
        <f>(R24*1000)/54</f>
        <v>500</v>
      </c>
      <c r="T24" s="11">
        <v>17</v>
      </c>
      <c r="U24" s="12">
        <f>(T24*1000)/72</f>
        <v>236.11111111111111</v>
      </c>
      <c r="V24" s="11"/>
      <c r="W24" s="12"/>
      <c r="X24" s="11"/>
      <c r="Y24" s="12"/>
      <c r="Z24" s="11"/>
      <c r="AA24" s="12"/>
      <c r="AB24" s="11"/>
      <c r="AC24" s="12"/>
      <c r="AD24" s="9">
        <v>4</v>
      </c>
      <c r="AE24" s="13">
        <f t="shared" si="0"/>
        <v>1201.7195767195767</v>
      </c>
    </row>
    <row r="25" spans="1:31" ht="18" customHeight="1">
      <c r="A25" s="14">
        <v>20</v>
      </c>
      <c r="B25" s="20" t="s">
        <v>98</v>
      </c>
      <c r="C25" s="27" t="s">
        <v>94</v>
      </c>
      <c r="D25" s="11">
        <v>3</v>
      </c>
      <c r="E25" s="12">
        <f>(D25*1000)/67</f>
        <v>44.776119402985074</v>
      </c>
      <c r="F25" s="11">
        <v>5</v>
      </c>
      <c r="G25" s="12">
        <f>(F25*1000)/27</f>
        <v>185.1851851851852</v>
      </c>
      <c r="H25" s="11">
        <v>1</v>
      </c>
      <c r="I25" s="12">
        <f>(H25*1000)/48</f>
        <v>20.833333333333332</v>
      </c>
      <c r="J25" s="11"/>
      <c r="K25" s="12"/>
      <c r="L25" s="11"/>
      <c r="M25" s="12"/>
      <c r="N25" s="11"/>
      <c r="O25" s="12"/>
      <c r="P25" s="11"/>
      <c r="Q25" s="12"/>
      <c r="R25" s="11"/>
      <c r="S25" s="12"/>
      <c r="T25" s="11"/>
      <c r="U25" s="12"/>
      <c r="V25" s="11"/>
      <c r="W25" s="9"/>
      <c r="X25" s="11"/>
      <c r="Y25" s="9"/>
      <c r="Z25" s="11"/>
      <c r="AA25" s="12"/>
      <c r="AB25" s="11"/>
      <c r="AC25" s="9"/>
      <c r="AD25" s="9">
        <v>3</v>
      </c>
      <c r="AE25" s="13">
        <f t="shared" si="0"/>
        <v>250.7946379215036</v>
      </c>
    </row>
    <row r="26" spans="1:31" ht="18" customHeight="1">
      <c r="A26" s="14">
        <v>21</v>
      </c>
      <c r="B26" s="20" t="s">
        <v>73</v>
      </c>
      <c r="C26" s="25" t="s">
        <v>71</v>
      </c>
      <c r="D26" s="11">
        <v>14</v>
      </c>
      <c r="E26" s="12">
        <f>(D26*1000)/67</f>
        <v>208.955223880597</v>
      </c>
      <c r="F26" s="11">
        <v>8</v>
      </c>
      <c r="G26" s="12">
        <f>(F26*1000)/27</f>
        <v>296.2962962962963</v>
      </c>
      <c r="H26" s="11">
        <v>3</v>
      </c>
      <c r="I26" s="12">
        <f>(H26*1000)/48</f>
        <v>62.5</v>
      </c>
      <c r="J26" s="11"/>
      <c r="K26" s="12"/>
      <c r="L26" s="11"/>
      <c r="M26" s="12"/>
      <c r="N26" s="11"/>
      <c r="O26" s="12"/>
      <c r="P26" s="11"/>
      <c r="Q26" s="12"/>
      <c r="R26" s="11"/>
      <c r="S26" s="12"/>
      <c r="T26" s="11"/>
      <c r="U26" s="12"/>
      <c r="V26" s="11"/>
      <c r="W26" s="12"/>
      <c r="X26" s="11"/>
      <c r="Y26" s="12"/>
      <c r="Z26" s="11"/>
      <c r="AA26" s="12"/>
      <c r="AB26" s="11"/>
      <c r="AC26" s="12"/>
      <c r="AD26" s="9">
        <v>3</v>
      </c>
      <c r="AE26" s="13">
        <f t="shared" si="0"/>
        <v>567.7515201768933</v>
      </c>
    </row>
    <row r="27" spans="1:31" s="8" customFormat="1" ht="18" customHeight="1">
      <c r="A27" s="14">
        <v>22</v>
      </c>
      <c r="B27" s="20" t="s">
        <v>24</v>
      </c>
      <c r="C27" s="25" t="s">
        <v>15</v>
      </c>
      <c r="D27" s="11"/>
      <c r="E27" s="12"/>
      <c r="F27" s="11"/>
      <c r="G27" s="12"/>
      <c r="H27" s="11">
        <v>19</v>
      </c>
      <c r="I27" s="12">
        <f>(H27*1000)/48</f>
        <v>395.8333333333333</v>
      </c>
      <c r="J27" s="11"/>
      <c r="K27" s="12"/>
      <c r="L27" s="11"/>
      <c r="M27" s="12"/>
      <c r="N27" s="11"/>
      <c r="O27" s="12"/>
      <c r="P27" s="11">
        <v>12</v>
      </c>
      <c r="Q27" s="12">
        <f>(P27*1000)/62</f>
        <v>193.5483870967742</v>
      </c>
      <c r="R27" s="11"/>
      <c r="S27" s="12"/>
      <c r="T27" s="11">
        <v>1</v>
      </c>
      <c r="U27" s="12">
        <f>(T27*1000)/72</f>
        <v>13.88888888888889</v>
      </c>
      <c r="V27" s="11"/>
      <c r="W27" s="12"/>
      <c r="X27" s="11"/>
      <c r="Y27" s="12"/>
      <c r="Z27" s="11"/>
      <c r="AA27" s="12"/>
      <c r="AB27" s="11"/>
      <c r="AC27" s="12"/>
      <c r="AD27" s="9">
        <v>3</v>
      </c>
      <c r="AE27" s="13">
        <f t="shared" si="0"/>
        <v>603.2706093189964</v>
      </c>
    </row>
    <row r="28" spans="1:31" s="8" customFormat="1" ht="18" customHeight="1">
      <c r="A28" s="14">
        <v>23</v>
      </c>
      <c r="B28" s="20" t="s">
        <v>95</v>
      </c>
      <c r="C28" s="27" t="s">
        <v>94</v>
      </c>
      <c r="D28" s="11">
        <v>26</v>
      </c>
      <c r="E28" s="12">
        <f>(D28*1000)/67</f>
        <v>388.05970149253733</v>
      </c>
      <c r="F28" s="11">
        <v>5</v>
      </c>
      <c r="G28" s="12">
        <f>(F28*1000)/27</f>
        <v>185.1851851851852</v>
      </c>
      <c r="H28" s="11">
        <v>4</v>
      </c>
      <c r="I28" s="12">
        <f>(H28*1000)/48</f>
        <v>83.33333333333333</v>
      </c>
      <c r="J28" s="11"/>
      <c r="K28" s="12"/>
      <c r="L28" s="11"/>
      <c r="M28" s="12"/>
      <c r="N28" s="11"/>
      <c r="O28" s="12"/>
      <c r="P28" s="11"/>
      <c r="Q28" s="12"/>
      <c r="R28" s="11"/>
      <c r="S28" s="12"/>
      <c r="T28" s="11"/>
      <c r="U28" s="12"/>
      <c r="V28" s="11"/>
      <c r="W28" s="9"/>
      <c r="X28" s="11"/>
      <c r="Y28" s="9"/>
      <c r="Z28" s="11"/>
      <c r="AA28" s="12"/>
      <c r="AB28" s="11"/>
      <c r="AC28" s="9"/>
      <c r="AD28" s="9">
        <v>3</v>
      </c>
      <c r="AE28" s="13">
        <f t="shared" si="0"/>
        <v>656.5782200110559</v>
      </c>
    </row>
    <row r="29" spans="1:31" ht="18" customHeight="1">
      <c r="A29" s="14">
        <v>24</v>
      </c>
      <c r="B29" s="20" t="s">
        <v>75</v>
      </c>
      <c r="C29" s="27" t="s">
        <v>71</v>
      </c>
      <c r="D29" s="11"/>
      <c r="E29" s="12"/>
      <c r="F29" s="11">
        <v>9</v>
      </c>
      <c r="G29" s="12">
        <f>(F29*1000)/27</f>
        <v>333.3333333333333</v>
      </c>
      <c r="H29" s="11"/>
      <c r="I29" s="12"/>
      <c r="J29" s="11">
        <v>5</v>
      </c>
      <c r="K29" s="12">
        <f>(J29*1000)/42</f>
        <v>119.04761904761905</v>
      </c>
      <c r="L29" s="11"/>
      <c r="M29" s="12"/>
      <c r="N29" s="11"/>
      <c r="O29" s="12"/>
      <c r="P29" s="11"/>
      <c r="Q29" s="12"/>
      <c r="R29" s="11">
        <v>15</v>
      </c>
      <c r="S29" s="12">
        <f>(R29*1000)/54</f>
        <v>277.77777777777777</v>
      </c>
      <c r="T29" s="11"/>
      <c r="U29" s="12"/>
      <c r="V29" s="11"/>
      <c r="W29" s="12"/>
      <c r="X29" s="11"/>
      <c r="Y29" s="12"/>
      <c r="Z29" s="11"/>
      <c r="AA29" s="12"/>
      <c r="AB29" s="11"/>
      <c r="AC29" s="12"/>
      <c r="AD29" s="9">
        <v>3</v>
      </c>
      <c r="AE29" s="13">
        <f t="shared" si="0"/>
        <v>730.1587301587301</v>
      </c>
    </row>
    <row r="30" spans="1:31" ht="18" customHeight="1">
      <c r="A30" s="14">
        <v>25</v>
      </c>
      <c r="B30" s="20" t="s">
        <v>67</v>
      </c>
      <c r="C30" s="25" t="s">
        <v>61</v>
      </c>
      <c r="D30" s="11"/>
      <c r="E30" s="12"/>
      <c r="F30" s="11"/>
      <c r="G30" s="12"/>
      <c r="H30" s="11"/>
      <c r="I30" s="12"/>
      <c r="J30" s="11"/>
      <c r="K30" s="12"/>
      <c r="L30" s="11"/>
      <c r="M30" s="12"/>
      <c r="N30" s="11">
        <v>14</v>
      </c>
      <c r="O30" s="12">
        <f>(N30*1000)/54</f>
        <v>259.25925925925924</v>
      </c>
      <c r="P30" s="11"/>
      <c r="Q30" s="12"/>
      <c r="R30" s="11">
        <v>26</v>
      </c>
      <c r="S30" s="12">
        <f>(R30*1000)/54</f>
        <v>481.48148148148147</v>
      </c>
      <c r="T30" s="11">
        <v>5</v>
      </c>
      <c r="U30" s="12">
        <f>(T30*1000)/72</f>
        <v>69.44444444444444</v>
      </c>
      <c r="V30" s="11"/>
      <c r="W30" s="12"/>
      <c r="X30" s="11"/>
      <c r="Y30" s="12"/>
      <c r="Z30" s="11"/>
      <c r="AA30" s="12"/>
      <c r="AB30" s="11"/>
      <c r="AC30" s="12"/>
      <c r="AD30" s="9">
        <v>3</v>
      </c>
      <c r="AE30" s="13">
        <f t="shared" si="0"/>
        <v>810.1851851851851</v>
      </c>
    </row>
    <row r="31" spans="1:31" ht="18" customHeight="1">
      <c r="A31" s="14">
        <v>26</v>
      </c>
      <c r="B31" s="19" t="s">
        <v>44</v>
      </c>
      <c r="C31" s="25" t="s">
        <v>2</v>
      </c>
      <c r="D31" s="11"/>
      <c r="E31" s="12"/>
      <c r="F31" s="11"/>
      <c r="G31" s="12"/>
      <c r="H31" s="11">
        <v>15</v>
      </c>
      <c r="I31" s="12">
        <f>(H31*1000)/48</f>
        <v>312.5</v>
      </c>
      <c r="J31" s="11"/>
      <c r="K31" s="12"/>
      <c r="L31" s="11">
        <v>3</v>
      </c>
      <c r="M31" s="12">
        <f>(L31*1000)/52</f>
        <v>57.69230769230769</v>
      </c>
      <c r="N31" s="11"/>
      <c r="O31" s="12"/>
      <c r="P31" s="11">
        <v>28</v>
      </c>
      <c r="Q31" s="12">
        <f>(P31*1000)/62</f>
        <v>451.61290322580646</v>
      </c>
      <c r="R31" s="11"/>
      <c r="S31" s="12"/>
      <c r="T31" s="11"/>
      <c r="U31" s="12"/>
      <c r="V31" s="11"/>
      <c r="W31" s="9"/>
      <c r="X31" s="11"/>
      <c r="Y31" s="9"/>
      <c r="Z31" s="11"/>
      <c r="AA31" s="12"/>
      <c r="AB31" s="11"/>
      <c r="AC31" s="9"/>
      <c r="AD31" s="9">
        <v>3</v>
      </c>
      <c r="AE31" s="13">
        <f t="shared" si="0"/>
        <v>821.8052109181142</v>
      </c>
    </row>
    <row r="32" spans="1:31" ht="18" customHeight="1">
      <c r="A32" s="14">
        <v>27</v>
      </c>
      <c r="B32" s="35" t="s">
        <v>81</v>
      </c>
      <c r="C32" s="25" t="s">
        <v>79</v>
      </c>
      <c r="D32" s="11"/>
      <c r="E32" s="12"/>
      <c r="F32" s="11"/>
      <c r="G32" s="12"/>
      <c r="H32" s="11"/>
      <c r="I32" s="12"/>
      <c r="J32" s="11">
        <v>10</v>
      </c>
      <c r="K32" s="12">
        <f>(J32*1000)/42</f>
        <v>238.0952380952381</v>
      </c>
      <c r="L32" s="11"/>
      <c r="M32" s="12"/>
      <c r="N32" s="11"/>
      <c r="O32" s="12"/>
      <c r="P32" s="11">
        <v>29</v>
      </c>
      <c r="Q32" s="12">
        <f>(P32*1000)/62</f>
        <v>467.741935483871</v>
      </c>
      <c r="R32" s="11"/>
      <c r="S32" s="12"/>
      <c r="T32" s="11">
        <v>13</v>
      </c>
      <c r="U32" s="12">
        <f>(T32*1000)/72</f>
        <v>180.55555555555554</v>
      </c>
      <c r="V32" s="11"/>
      <c r="W32" s="9"/>
      <c r="X32" s="11"/>
      <c r="Y32" s="9"/>
      <c r="Z32" s="11"/>
      <c r="AA32" s="12"/>
      <c r="AB32" s="11"/>
      <c r="AC32" s="9"/>
      <c r="AD32" s="9">
        <v>3</v>
      </c>
      <c r="AE32" s="13">
        <f t="shared" si="0"/>
        <v>886.3927291346646</v>
      </c>
    </row>
    <row r="33" spans="1:31" s="8" customFormat="1" ht="18" customHeight="1">
      <c r="A33" s="14">
        <v>28</v>
      </c>
      <c r="B33" s="20" t="s">
        <v>39</v>
      </c>
      <c r="C33" s="25" t="s">
        <v>37</v>
      </c>
      <c r="D33" s="11"/>
      <c r="E33" s="12"/>
      <c r="F33" s="11"/>
      <c r="G33" s="12"/>
      <c r="H33" s="11">
        <v>12</v>
      </c>
      <c r="I33" s="12">
        <f>(H33*1000)/48</f>
        <v>250</v>
      </c>
      <c r="J33" s="11"/>
      <c r="K33" s="12"/>
      <c r="L33" s="11">
        <v>16</v>
      </c>
      <c r="M33" s="12">
        <f>(L33*1000)/52</f>
        <v>307.6923076923077</v>
      </c>
      <c r="N33" s="11"/>
      <c r="O33" s="12"/>
      <c r="P33" s="11"/>
      <c r="Q33" s="12"/>
      <c r="R33" s="11">
        <v>19</v>
      </c>
      <c r="S33" s="12">
        <f>(R33*1000)/54</f>
        <v>351.85185185185185</v>
      </c>
      <c r="T33" s="11"/>
      <c r="U33" s="12"/>
      <c r="V33" s="11"/>
      <c r="W33" s="12"/>
      <c r="X33" s="11"/>
      <c r="Y33" s="12"/>
      <c r="Z33" s="11"/>
      <c r="AA33" s="12"/>
      <c r="AB33" s="11"/>
      <c r="AC33" s="12"/>
      <c r="AD33" s="9">
        <v>3</v>
      </c>
      <c r="AE33" s="13">
        <f t="shared" si="0"/>
        <v>909.5441595441595</v>
      </c>
    </row>
    <row r="34" spans="1:31" s="8" customFormat="1" ht="18" customHeight="1">
      <c r="A34" s="14">
        <v>29</v>
      </c>
      <c r="B34" s="17" t="s">
        <v>33</v>
      </c>
      <c r="C34" s="25" t="s">
        <v>15</v>
      </c>
      <c r="D34" s="11"/>
      <c r="E34" s="12"/>
      <c r="F34" s="10"/>
      <c r="G34" s="12"/>
      <c r="H34" s="11"/>
      <c r="I34" s="12"/>
      <c r="J34" s="10"/>
      <c r="K34" s="12"/>
      <c r="L34" s="11">
        <v>21</v>
      </c>
      <c r="M34" s="12">
        <f>(L34*1000)/52</f>
        <v>403.84615384615387</v>
      </c>
      <c r="N34" s="11">
        <v>23</v>
      </c>
      <c r="O34" s="12">
        <f>(N34*1000)/54</f>
        <v>425.9259259259259</v>
      </c>
      <c r="P34" s="11"/>
      <c r="Q34" s="12"/>
      <c r="R34" s="11">
        <v>7</v>
      </c>
      <c r="S34" s="12">
        <f>(R34*1000)/54</f>
        <v>129.62962962962962</v>
      </c>
      <c r="T34" s="11"/>
      <c r="U34" s="12"/>
      <c r="V34" s="11"/>
      <c r="W34" s="12"/>
      <c r="X34" s="11"/>
      <c r="Y34" s="12"/>
      <c r="Z34" s="11"/>
      <c r="AA34" s="12"/>
      <c r="AB34" s="11"/>
      <c r="AC34" s="12"/>
      <c r="AD34" s="9">
        <v>3</v>
      </c>
      <c r="AE34" s="13">
        <f t="shared" si="0"/>
        <v>959.4017094017095</v>
      </c>
    </row>
    <row r="35" spans="1:31" s="8" customFormat="1" ht="18" customHeight="1">
      <c r="A35" s="14">
        <v>30</v>
      </c>
      <c r="B35" s="20" t="s">
        <v>62</v>
      </c>
      <c r="C35" s="27" t="s">
        <v>61</v>
      </c>
      <c r="D35" s="11"/>
      <c r="E35" s="12"/>
      <c r="F35" s="11">
        <v>11</v>
      </c>
      <c r="G35" s="12">
        <f>(F35*1000)/27</f>
        <v>407.4074074074074</v>
      </c>
      <c r="H35" s="11"/>
      <c r="I35" s="12"/>
      <c r="J35" s="11"/>
      <c r="K35" s="12"/>
      <c r="L35" s="11"/>
      <c r="M35" s="12"/>
      <c r="N35" s="11"/>
      <c r="O35" s="12"/>
      <c r="P35" s="11">
        <v>25</v>
      </c>
      <c r="Q35" s="12">
        <f>(P35*1000)/62</f>
        <v>403.2258064516129</v>
      </c>
      <c r="R35" s="11">
        <v>14</v>
      </c>
      <c r="S35" s="12">
        <f>(R35*1000)/54</f>
        <v>259.25925925925924</v>
      </c>
      <c r="T35" s="11"/>
      <c r="U35" s="12"/>
      <c r="V35" s="11"/>
      <c r="W35" s="12"/>
      <c r="X35" s="11"/>
      <c r="Y35" s="12"/>
      <c r="Z35" s="11"/>
      <c r="AA35" s="12"/>
      <c r="AB35" s="11"/>
      <c r="AC35" s="12"/>
      <c r="AD35" s="9">
        <v>3</v>
      </c>
      <c r="AE35" s="13">
        <f t="shared" si="0"/>
        <v>1069.8924731182797</v>
      </c>
    </row>
    <row r="36" spans="1:31" s="8" customFormat="1" ht="18" customHeight="1">
      <c r="A36" s="14">
        <v>31</v>
      </c>
      <c r="B36" s="20" t="s">
        <v>63</v>
      </c>
      <c r="C36" s="27" t="s">
        <v>61</v>
      </c>
      <c r="D36" s="11"/>
      <c r="E36" s="12"/>
      <c r="F36" s="11">
        <v>13</v>
      </c>
      <c r="G36" s="12">
        <f>(F36*1000)/27</f>
        <v>481.48148148148147</v>
      </c>
      <c r="H36" s="11"/>
      <c r="I36" s="12"/>
      <c r="J36" s="11"/>
      <c r="K36" s="12"/>
      <c r="L36" s="11">
        <v>7</v>
      </c>
      <c r="M36" s="12">
        <f>(L36*1000)/52</f>
        <v>134.6153846153846</v>
      </c>
      <c r="N36" s="11"/>
      <c r="O36" s="12"/>
      <c r="P36" s="11"/>
      <c r="Q36" s="12"/>
      <c r="R36" s="11"/>
      <c r="S36" s="12"/>
      <c r="T36" s="11">
        <v>35</v>
      </c>
      <c r="U36" s="12">
        <f>(T36*1000)/72</f>
        <v>486.1111111111111</v>
      </c>
      <c r="V36" s="11"/>
      <c r="W36" s="12"/>
      <c r="X36" s="11"/>
      <c r="Y36" s="12"/>
      <c r="Z36" s="11"/>
      <c r="AA36" s="12"/>
      <c r="AB36" s="11"/>
      <c r="AC36" s="12"/>
      <c r="AD36" s="9">
        <v>3</v>
      </c>
      <c r="AE36" s="13">
        <f t="shared" si="0"/>
        <v>1102.2079772079771</v>
      </c>
    </row>
    <row r="37" spans="1:31" s="8" customFormat="1" ht="18" customHeight="1">
      <c r="A37" s="14">
        <v>32</v>
      </c>
      <c r="B37" s="20" t="s">
        <v>96</v>
      </c>
      <c r="C37" s="27" t="s">
        <v>94</v>
      </c>
      <c r="D37" s="11"/>
      <c r="E37" s="9"/>
      <c r="F37" s="11"/>
      <c r="G37" s="12"/>
      <c r="H37" s="11"/>
      <c r="I37" s="12"/>
      <c r="J37" s="11"/>
      <c r="K37" s="12"/>
      <c r="L37" s="11">
        <v>18</v>
      </c>
      <c r="M37" s="12">
        <f>(L37*1000)/52</f>
        <v>346.15384615384613</v>
      </c>
      <c r="N37" s="11"/>
      <c r="O37" s="12"/>
      <c r="P37" s="11"/>
      <c r="Q37" s="12"/>
      <c r="R37" s="11">
        <v>23</v>
      </c>
      <c r="S37" s="12">
        <f>(R37*1000)/54</f>
        <v>425.9259259259259</v>
      </c>
      <c r="T37" s="11">
        <v>28</v>
      </c>
      <c r="U37" s="12">
        <f>(T37*1000)/72</f>
        <v>388.8888888888889</v>
      </c>
      <c r="V37" s="11"/>
      <c r="W37" s="9"/>
      <c r="X37" s="11"/>
      <c r="Y37" s="9"/>
      <c r="Z37" s="11"/>
      <c r="AA37" s="12"/>
      <c r="AB37" s="11"/>
      <c r="AC37" s="9"/>
      <c r="AD37" s="9">
        <v>3</v>
      </c>
      <c r="AE37" s="13">
        <f t="shared" si="0"/>
        <v>1160.968660968661</v>
      </c>
    </row>
    <row r="38" spans="1:31" s="8" customFormat="1" ht="18" customHeight="1">
      <c r="A38" s="14">
        <v>33</v>
      </c>
      <c r="B38" s="17" t="s">
        <v>58</v>
      </c>
      <c r="C38" s="25" t="s">
        <v>54</v>
      </c>
      <c r="D38" s="11"/>
      <c r="E38" s="12"/>
      <c r="F38" s="11">
        <v>12</v>
      </c>
      <c r="G38" s="12">
        <f>(F38*1000)/27</f>
        <v>444.44444444444446</v>
      </c>
      <c r="H38" s="11"/>
      <c r="I38" s="12"/>
      <c r="J38" s="11">
        <v>19</v>
      </c>
      <c r="K38" s="12">
        <f>(J38*1000)/42</f>
        <v>452.3809523809524</v>
      </c>
      <c r="L38" s="11">
        <v>20</v>
      </c>
      <c r="M38" s="12">
        <f>(L38*1000)/52</f>
        <v>384.61538461538464</v>
      </c>
      <c r="N38" s="11"/>
      <c r="O38" s="12"/>
      <c r="P38" s="11"/>
      <c r="Q38" s="12"/>
      <c r="R38" s="11"/>
      <c r="S38" s="12"/>
      <c r="T38" s="11"/>
      <c r="U38" s="12"/>
      <c r="V38" s="11"/>
      <c r="W38" s="12"/>
      <c r="X38" s="11"/>
      <c r="Y38" s="12"/>
      <c r="Z38" s="11"/>
      <c r="AA38" s="12"/>
      <c r="AB38" s="11"/>
      <c r="AC38" s="12"/>
      <c r="AD38" s="9">
        <v>3</v>
      </c>
      <c r="AE38" s="13">
        <f aca="true" t="shared" si="2" ref="AE38:AE69">E38+G38+I38+K38+M38+O38+Q38+S38+U38+W38+Y38+AA38+AC38</f>
        <v>1281.4407814407814</v>
      </c>
    </row>
    <row r="39" spans="1:31" s="8" customFormat="1" ht="18" customHeight="1">
      <c r="A39" s="14">
        <v>34</v>
      </c>
      <c r="B39" s="20" t="s">
        <v>102</v>
      </c>
      <c r="C39" s="25" t="s">
        <v>94</v>
      </c>
      <c r="D39" s="11"/>
      <c r="E39" s="9"/>
      <c r="F39" s="11"/>
      <c r="G39" s="12"/>
      <c r="H39" s="11"/>
      <c r="I39" s="12"/>
      <c r="J39" s="11"/>
      <c r="K39" s="12"/>
      <c r="L39" s="11"/>
      <c r="M39" s="12"/>
      <c r="N39" s="11"/>
      <c r="O39" s="12"/>
      <c r="P39" s="11"/>
      <c r="Q39" s="9"/>
      <c r="R39" s="11"/>
      <c r="S39" s="12"/>
      <c r="T39" s="11">
        <v>7</v>
      </c>
      <c r="U39" s="12">
        <f>(T39*1000)/72</f>
        <v>97.22222222222223</v>
      </c>
      <c r="V39" s="11"/>
      <c r="W39" s="9"/>
      <c r="X39" s="11"/>
      <c r="Y39" s="9"/>
      <c r="Z39" s="11"/>
      <c r="AA39" s="12"/>
      <c r="AB39" s="11"/>
      <c r="AC39" s="9"/>
      <c r="AD39" s="9">
        <v>2</v>
      </c>
      <c r="AE39" s="13">
        <f t="shared" si="2"/>
        <v>97.22222222222223</v>
      </c>
    </row>
    <row r="40" spans="1:31" s="8" customFormat="1" ht="18" customHeight="1">
      <c r="A40" s="14">
        <v>35</v>
      </c>
      <c r="B40" s="20" t="s">
        <v>82</v>
      </c>
      <c r="C40" s="27" t="s">
        <v>79</v>
      </c>
      <c r="D40" s="11"/>
      <c r="E40" s="12"/>
      <c r="F40" s="11"/>
      <c r="G40" s="12"/>
      <c r="H40" s="11"/>
      <c r="I40" s="12"/>
      <c r="J40" s="11"/>
      <c r="K40" s="12"/>
      <c r="L40" s="11"/>
      <c r="M40" s="12"/>
      <c r="N40" s="11"/>
      <c r="O40" s="12"/>
      <c r="P40" s="11"/>
      <c r="Q40" s="9"/>
      <c r="R40" s="11"/>
      <c r="S40" s="12"/>
      <c r="T40" s="11">
        <v>8</v>
      </c>
      <c r="U40" s="12">
        <f>(T40*1000)/72</f>
        <v>111.11111111111111</v>
      </c>
      <c r="V40" s="11"/>
      <c r="W40" s="9"/>
      <c r="X40" s="11"/>
      <c r="Y40" s="9"/>
      <c r="Z40" s="11"/>
      <c r="AA40" s="12"/>
      <c r="AB40" s="11"/>
      <c r="AC40" s="9"/>
      <c r="AD40" s="9">
        <v>2</v>
      </c>
      <c r="AE40" s="13">
        <f t="shared" si="2"/>
        <v>111.11111111111111</v>
      </c>
    </row>
    <row r="41" spans="1:31" s="8" customFormat="1" ht="18" customHeight="1">
      <c r="A41" s="14">
        <v>36</v>
      </c>
      <c r="B41" s="24" t="s">
        <v>48</v>
      </c>
      <c r="C41" s="25" t="s">
        <v>2</v>
      </c>
      <c r="D41" s="11"/>
      <c r="E41" s="12"/>
      <c r="F41" s="11"/>
      <c r="G41" s="9"/>
      <c r="H41" s="11">
        <v>7</v>
      </c>
      <c r="I41" s="12">
        <f>(H41*1000)/48</f>
        <v>145.83333333333334</v>
      </c>
      <c r="J41" s="11"/>
      <c r="K41" s="12"/>
      <c r="L41" s="11"/>
      <c r="M41" s="12"/>
      <c r="N41" s="11"/>
      <c r="O41" s="12"/>
      <c r="P41" s="11"/>
      <c r="Q41" s="12"/>
      <c r="R41" s="11">
        <v>9</v>
      </c>
      <c r="S41" s="12">
        <f>(R41*1000)/54</f>
        <v>166.66666666666666</v>
      </c>
      <c r="T41" s="11"/>
      <c r="U41" s="12"/>
      <c r="V41" s="11"/>
      <c r="W41" s="9"/>
      <c r="X41" s="11"/>
      <c r="Y41" s="9"/>
      <c r="Z41" s="11"/>
      <c r="AA41" s="12"/>
      <c r="AB41" s="11"/>
      <c r="AC41" s="9"/>
      <c r="AD41" s="9">
        <v>2</v>
      </c>
      <c r="AE41" s="13">
        <f t="shared" si="2"/>
        <v>312.5</v>
      </c>
    </row>
    <row r="42" spans="1:31" s="8" customFormat="1" ht="18" customHeight="1">
      <c r="A42" s="14">
        <v>37</v>
      </c>
      <c r="B42" s="24" t="s">
        <v>86</v>
      </c>
      <c r="C42" s="27" t="s">
        <v>79</v>
      </c>
      <c r="D42" s="11"/>
      <c r="E42" s="12"/>
      <c r="F42" s="11"/>
      <c r="G42" s="12"/>
      <c r="H42" s="11"/>
      <c r="I42" s="12"/>
      <c r="J42" s="11"/>
      <c r="K42" s="12"/>
      <c r="L42" s="11">
        <v>1</v>
      </c>
      <c r="M42" s="12">
        <f>(L42*1000)/52</f>
        <v>19.23076923076923</v>
      </c>
      <c r="N42" s="11">
        <v>27</v>
      </c>
      <c r="O42" s="12">
        <f>(N42*1000)/54</f>
        <v>500</v>
      </c>
      <c r="P42" s="11"/>
      <c r="Q42" s="12"/>
      <c r="R42" s="11"/>
      <c r="S42" s="12"/>
      <c r="T42" s="11"/>
      <c r="U42" s="12"/>
      <c r="V42" s="11"/>
      <c r="W42" s="9"/>
      <c r="X42" s="11"/>
      <c r="Y42" s="9"/>
      <c r="Z42" s="11"/>
      <c r="AA42" s="12"/>
      <c r="AB42" s="11"/>
      <c r="AC42" s="9"/>
      <c r="AD42" s="9">
        <v>2</v>
      </c>
      <c r="AE42" s="13">
        <f t="shared" si="2"/>
        <v>519.2307692307693</v>
      </c>
    </row>
    <row r="43" spans="1:31" s="8" customFormat="1" ht="18" customHeight="1">
      <c r="A43" s="14">
        <v>38</v>
      </c>
      <c r="B43" s="20" t="s">
        <v>103</v>
      </c>
      <c r="C43" s="25" t="s">
        <v>94</v>
      </c>
      <c r="D43" s="11"/>
      <c r="E43" s="9"/>
      <c r="F43" s="11">
        <v>6</v>
      </c>
      <c r="G43" s="12">
        <f>(F43*1000)/27</f>
        <v>222.22222222222223</v>
      </c>
      <c r="H43" s="11"/>
      <c r="I43" s="12"/>
      <c r="J43" s="11"/>
      <c r="K43" s="12"/>
      <c r="L43" s="11"/>
      <c r="M43" s="12"/>
      <c r="N43" s="11"/>
      <c r="O43" s="12"/>
      <c r="P43" s="11">
        <v>19</v>
      </c>
      <c r="Q43" s="12">
        <f>(P43*1000)/62</f>
        <v>306.4516129032258</v>
      </c>
      <c r="R43" s="11"/>
      <c r="S43" s="12"/>
      <c r="T43" s="11"/>
      <c r="U43" s="12"/>
      <c r="V43" s="11"/>
      <c r="W43" s="9"/>
      <c r="X43" s="11"/>
      <c r="Y43" s="9"/>
      <c r="Z43" s="11"/>
      <c r="AA43" s="12"/>
      <c r="AB43" s="11"/>
      <c r="AC43" s="9"/>
      <c r="AD43" s="9">
        <v>2</v>
      </c>
      <c r="AE43" s="13">
        <f t="shared" si="2"/>
        <v>528.673835125448</v>
      </c>
    </row>
    <row r="44" spans="1:31" s="8" customFormat="1" ht="18" customHeight="1">
      <c r="A44" s="14">
        <v>39</v>
      </c>
      <c r="B44" s="20" t="s">
        <v>47</v>
      </c>
      <c r="C44" s="25" t="s">
        <v>2</v>
      </c>
      <c r="D44" s="11">
        <v>10</v>
      </c>
      <c r="E44" s="12">
        <f>(D44*1000)/67</f>
        <v>149.2537313432836</v>
      </c>
      <c r="F44" s="11"/>
      <c r="G44" s="12"/>
      <c r="H44" s="11"/>
      <c r="I44" s="12"/>
      <c r="J44" s="11"/>
      <c r="K44" s="12"/>
      <c r="L44" s="11"/>
      <c r="M44" s="12"/>
      <c r="N44" s="11">
        <v>25</v>
      </c>
      <c r="O44" s="12">
        <f>(N44*1000)/54</f>
        <v>462.962962962963</v>
      </c>
      <c r="P44" s="11"/>
      <c r="Q44" s="12"/>
      <c r="R44" s="11"/>
      <c r="S44" s="12"/>
      <c r="T44" s="11"/>
      <c r="U44" s="12"/>
      <c r="V44" s="11"/>
      <c r="W44" s="9"/>
      <c r="X44" s="11"/>
      <c r="Y44" s="9"/>
      <c r="Z44" s="11"/>
      <c r="AA44" s="12"/>
      <c r="AB44" s="11"/>
      <c r="AC44" s="9"/>
      <c r="AD44" s="9">
        <v>2</v>
      </c>
      <c r="AE44" s="13">
        <f t="shared" si="2"/>
        <v>612.2166943062466</v>
      </c>
    </row>
    <row r="45" spans="1:31" s="8" customFormat="1" ht="18" customHeight="1">
      <c r="A45" s="14">
        <v>40</v>
      </c>
      <c r="B45" s="20" t="s">
        <v>80</v>
      </c>
      <c r="C45" s="25" t="s">
        <v>79</v>
      </c>
      <c r="D45" s="11"/>
      <c r="E45" s="12"/>
      <c r="F45" s="11"/>
      <c r="G45" s="12"/>
      <c r="H45" s="11"/>
      <c r="I45" s="12"/>
      <c r="J45" s="11">
        <v>6</v>
      </c>
      <c r="K45" s="12">
        <f>(J45*1000)/42</f>
        <v>142.85714285714286</v>
      </c>
      <c r="L45" s="11"/>
      <c r="M45" s="12"/>
      <c r="N45" s="11"/>
      <c r="O45" s="12"/>
      <c r="P45" s="11">
        <v>30</v>
      </c>
      <c r="Q45" s="12">
        <f>(P45*1000)/62</f>
        <v>483.8709677419355</v>
      </c>
      <c r="R45" s="11"/>
      <c r="S45" s="12"/>
      <c r="T45" s="11"/>
      <c r="U45" s="12"/>
      <c r="V45" s="11"/>
      <c r="W45" s="9"/>
      <c r="X45" s="11"/>
      <c r="Y45" s="9"/>
      <c r="Z45" s="11"/>
      <c r="AA45" s="12"/>
      <c r="AB45" s="11"/>
      <c r="AC45" s="9"/>
      <c r="AD45" s="9">
        <v>2</v>
      </c>
      <c r="AE45" s="13">
        <f t="shared" si="2"/>
        <v>626.7281105990784</v>
      </c>
    </row>
    <row r="46" spans="1:31" s="8" customFormat="1" ht="18" customHeight="1">
      <c r="A46" s="14">
        <v>41</v>
      </c>
      <c r="B46" s="20" t="s">
        <v>85</v>
      </c>
      <c r="C46" s="25" t="s">
        <v>79</v>
      </c>
      <c r="D46" s="11"/>
      <c r="E46" s="12"/>
      <c r="F46" s="11"/>
      <c r="G46" s="12"/>
      <c r="H46" s="11">
        <v>10</v>
      </c>
      <c r="I46" s="12">
        <f>(H46*1000)/48</f>
        <v>208.33333333333334</v>
      </c>
      <c r="J46" s="11">
        <v>18</v>
      </c>
      <c r="K46" s="12">
        <f>(J46*1000)/42</f>
        <v>428.57142857142856</v>
      </c>
      <c r="L46" s="11"/>
      <c r="M46" s="12"/>
      <c r="N46" s="11"/>
      <c r="O46" s="12"/>
      <c r="P46" s="11"/>
      <c r="Q46" s="12"/>
      <c r="R46" s="11"/>
      <c r="S46" s="12"/>
      <c r="T46" s="11"/>
      <c r="U46" s="12"/>
      <c r="V46" s="11"/>
      <c r="W46" s="9"/>
      <c r="X46" s="11"/>
      <c r="Y46" s="9"/>
      <c r="Z46" s="11"/>
      <c r="AA46" s="12"/>
      <c r="AB46" s="11"/>
      <c r="AC46" s="9"/>
      <c r="AD46" s="9">
        <v>2</v>
      </c>
      <c r="AE46" s="13">
        <f t="shared" si="2"/>
        <v>636.9047619047619</v>
      </c>
    </row>
    <row r="47" spans="1:31" s="8" customFormat="1" ht="18" customHeight="1">
      <c r="A47" s="14">
        <v>42</v>
      </c>
      <c r="B47" s="24" t="s">
        <v>29</v>
      </c>
      <c r="C47" s="25" t="s">
        <v>15</v>
      </c>
      <c r="D47" s="11"/>
      <c r="E47" s="12"/>
      <c r="F47" s="10"/>
      <c r="G47" s="12"/>
      <c r="H47" s="11"/>
      <c r="I47" s="12"/>
      <c r="J47" s="10">
        <v>9</v>
      </c>
      <c r="K47" s="12">
        <f>(J47*1000)/42</f>
        <v>214.28571428571428</v>
      </c>
      <c r="L47" s="11"/>
      <c r="M47" s="12"/>
      <c r="N47" s="11"/>
      <c r="O47" s="12"/>
      <c r="P47" s="11"/>
      <c r="Q47" s="12"/>
      <c r="R47" s="11">
        <v>24</v>
      </c>
      <c r="S47" s="12">
        <f>(R47*1000)/54</f>
        <v>444.44444444444446</v>
      </c>
      <c r="T47" s="11"/>
      <c r="U47" s="12"/>
      <c r="V47" s="11"/>
      <c r="W47" s="12"/>
      <c r="X47" s="11"/>
      <c r="Y47" s="12"/>
      <c r="Z47" s="11"/>
      <c r="AA47" s="12"/>
      <c r="AB47" s="11"/>
      <c r="AC47" s="12"/>
      <c r="AD47" s="9">
        <v>2</v>
      </c>
      <c r="AE47" s="13">
        <f t="shared" si="2"/>
        <v>658.7301587301588</v>
      </c>
    </row>
    <row r="48" spans="1:31" s="8" customFormat="1" ht="18" customHeight="1">
      <c r="A48" s="14">
        <v>43</v>
      </c>
      <c r="B48" s="20" t="s">
        <v>59</v>
      </c>
      <c r="C48" s="25" t="s">
        <v>54</v>
      </c>
      <c r="D48" s="11"/>
      <c r="E48" s="12"/>
      <c r="F48" s="11">
        <v>12</v>
      </c>
      <c r="G48" s="12">
        <f>(F48*1000)/27</f>
        <v>444.44444444444446</v>
      </c>
      <c r="H48" s="11"/>
      <c r="I48" s="12"/>
      <c r="J48" s="11"/>
      <c r="K48" s="12"/>
      <c r="L48" s="11">
        <v>12</v>
      </c>
      <c r="M48" s="12">
        <f>(L48*1000)/52</f>
        <v>230.76923076923077</v>
      </c>
      <c r="N48" s="11"/>
      <c r="O48" s="12"/>
      <c r="P48" s="11"/>
      <c r="Q48" s="12"/>
      <c r="R48" s="11"/>
      <c r="S48" s="12"/>
      <c r="T48" s="11"/>
      <c r="U48" s="12"/>
      <c r="V48" s="11"/>
      <c r="W48" s="12"/>
      <c r="X48" s="11"/>
      <c r="Y48" s="12"/>
      <c r="Z48" s="11"/>
      <c r="AA48" s="12"/>
      <c r="AB48" s="11"/>
      <c r="AC48" s="12"/>
      <c r="AD48" s="9">
        <v>2</v>
      </c>
      <c r="AE48" s="13">
        <f t="shared" si="2"/>
        <v>675.2136752136753</v>
      </c>
    </row>
    <row r="49" spans="1:31" s="8" customFormat="1" ht="18" customHeight="1">
      <c r="A49" s="14">
        <v>44</v>
      </c>
      <c r="B49" s="24" t="s">
        <v>23</v>
      </c>
      <c r="C49" s="25" t="s">
        <v>15</v>
      </c>
      <c r="D49" s="11"/>
      <c r="E49" s="12"/>
      <c r="F49" s="11"/>
      <c r="G49" s="12"/>
      <c r="H49" s="11">
        <v>20</v>
      </c>
      <c r="I49" s="12">
        <f>(H49*1000)/48</f>
        <v>416.6666666666667</v>
      </c>
      <c r="J49" s="11"/>
      <c r="K49" s="12"/>
      <c r="L49" s="11">
        <v>15</v>
      </c>
      <c r="M49" s="12">
        <f>(L49*1000)/52</f>
        <v>288.46153846153845</v>
      </c>
      <c r="N49" s="11"/>
      <c r="O49" s="12"/>
      <c r="P49" s="11"/>
      <c r="Q49" s="12"/>
      <c r="R49" s="11"/>
      <c r="S49" s="12"/>
      <c r="T49" s="11"/>
      <c r="U49" s="12"/>
      <c r="V49" s="11"/>
      <c r="W49" s="12"/>
      <c r="X49" s="11"/>
      <c r="Y49" s="12"/>
      <c r="Z49" s="11"/>
      <c r="AA49" s="12"/>
      <c r="AB49" s="11"/>
      <c r="AC49" s="12"/>
      <c r="AD49" s="9">
        <v>2</v>
      </c>
      <c r="AE49" s="13">
        <f t="shared" si="2"/>
        <v>705.1282051282051</v>
      </c>
    </row>
    <row r="50" spans="1:31" s="8" customFormat="1" ht="18" customHeight="1">
      <c r="A50" s="14">
        <v>45</v>
      </c>
      <c r="B50" s="24" t="s">
        <v>34</v>
      </c>
      <c r="C50" s="25" t="s">
        <v>15</v>
      </c>
      <c r="D50" s="11"/>
      <c r="E50" s="12"/>
      <c r="F50" s="11"/>
      <c r="G50" s="12"/>
      <c r="H50" s="11"/>
      <c r="I50" s="12"/>
      <c r="J50" s="11"/>
      <c r="K50" s="12"/>
      <c r="L50" s="11">
        <v>22</v>
      </c>
      <c r="M50" s="12">
        <f>(L50*1000)/52</f>
        <v>423.0769230769231</v>
      </c>
      <c r="N50" s="11">
        <v>16</v>
      </c>
      <c r="O50" s="12">
        <f>(N50*1000)/54</f>
        <v>296.2962962962963</v>
      </c>
      <c r="P50" s="11"/>
      <c r="Q50" s="12"/>
      <c r="R50" s="11"/>
      <c r="S50" s="12"/>
      <c r="T50" s="11"/>
      <c r="U50" s="12"/>
      <c r="V50" s="11"/>
      <c r="W50" s="9"/>
      <c r="X50" s="11"/>
      <c r="Y50" s="9"/>
      <c r="Z50" s="11"/>
      <c r="AA50" s="12"/>
      <c r="AB50" s="11"/>
      <c r="AC50" s="9"/>
      <c r="AD50" s="9">
        <v>2</v>
      </c>
      <c r="AE50" s="13">
        <f t="shared" si="2"/>
        <v>719.3732193732194</v>
      </c>
    </row>
    <row r="51" spans="1:31" s="8" customFormat="1" ht="18" customHeight="1">
      <c r="A51" s="14">
        <v>46</v>
      </c>
      <c r="B51" s="20" t="s">
        <v>83</v>
      </c>
      <c r="C51" s="27" t="s">
        <v>79</v>
      </c>
      <c r="D51" s="11"/>
      <c r="E51" s="12"/>
      <c r="F51" s="11"/>
      <c r="G51" s="12"/>
      <c r="H51" s="11"/>
      <c r="I51" s="12"/>
      <c r="J51" s="11">
        <v>21</v>
      </c>
      <c r="K51" s="12">
        <f>(J51*1000)/42</f>
        <v>500</v>
      </c>
      <c r="L51" s="11"/>
      <c r="M51" s="12"/>
      <c r="N51" s="11">
        <v>22</v>
      </c>
      <c r="O51" s="12">
        <f>(N51*1000)/54</f>
        <v>407.4074074074074</v>
      </c>
      <c r="P51" s="11"/>
      <c r="Q51" s="12"/>
      <c r="R51" s="11"/>
      <c r="S51" s="12"/>
      <c r="T51" s="11"/>
      <c r="U51" s="12"/>
      <c r="V51" s="11"/>
      <c r="W51" s="9"/>
      <c r="X51" s="11"/>
      <c r="Y51" s="9"/>
      <c r="Z51" s="11"/>
      <c r="AA51" s="12"/>
      <c r="AB51" s="11"/>
      <c r="AC51" s="9"/>
      <c r="AD51" s="9">
        <v>2</v>
      </c>
      <c r="AE51" s="13">
        <f t="shared" si="2"/>
        <v>907.4074074074074</v>
      </c>
    </row>
    <row r="52" spans="1:31" s="8" customFormat="1" ht="18" customHeight="1">
      <c r="A52" s="14">
        <v>47</v>
      </c>
      <c r="B52" s="17" t="s">
        <v>55</v>
      </c>
      <c r="C52" s="25" t="s">
        <v>54</v>
      </c>
      <c r="D52" s="11">
        <v>2</v>
      </c>
      <c r="E52" s="12">
        <f>(D52*1000)/67</f>
        <v>29.850746268656717</v>
      </c>
      <c r="F52" s="11"/>
      <c r="G52" s="12"/>
      <c r="H52" s="11"/>
      <c r="I52" s="12"/>
      <c r="J52" s="11"/>
      <c r="K52" s="12"/>
      <c r="L52" s="11"/>
      <c r="M52" s="12"/>
      <c r="N52" s="11"/>
      <c r="O52" s="12"/>
      <c r="P52" s="11"/>
      <c r="Q52" s="12"/>
      <c r="R52" s="11"/>
      <c r="S52" s="12"/>
      <c r="T52" s="11"/>
      <c r="U52" s="12"/>
      <c r="V52" s="11"/>
      <c r="W52" s="12"/>
      <c r="X52" s="11"/>
      <c r="Y52" s="12"/>
      <c r="Z52" s="11"/>
      <c r="AA52" s="12"/>
      <c r="AB52" s="11"/>
      <c r="AC52" s="12"/>
      <c r="AD52" s="9">
        <v>1</v>
      </c>
      <c r="AE52" s="13">
        <f t="shared" si="2"/>
        <v>29.850746268656717</v>
      </c>
    </row>
    <row r="53" spans="1:31" s="8" customFormat="1" ht="18" customHeight="1">
      <c r="A53" s="14">
        <v>48</v>
      </c>
      <c r="B53" s="20" t="s">
        <v>56</v>
      </c>
      <c r="C53" s="25" t="s">
        <v>54</v>
      </c>
      <c r="D53" s="11"/>
      <c r="E53" s="12"/>
      <c r="F53" s="11"/>
      <c r="G53" s="12"/>
      <c r="H53" s="11"/>
      <c r="I53" s="12"/>
      <c r="J53" s="11"/>
      <c r="K53" s="12"/>
      <c r="L53" s="11">
        <v>4</v>
      </c>
      <c r="M53" s="12">
        <f>(L53*1000)/52</f>
        <v>76.92307692307692</v>
      </c>
      <c r="N53" s="11"/>
      <c r="O53" s="12"/>
      <c r="P53" s="11"/>
      <c r="Q53" s="12"/>
      <c r="R53" s="11"/>
      <c r="S53" s="12"/>
      <c r="T53" s="11"/>
      <c r="U53" s="12"/>
      <c r="V53" s="11"/>
      <c r="W53" s="12"/>
      <c r="X53" s="11"/>
      <c r="Y53" s="12"/>
      <c r="Z53" s="11"/>
      <c r="AA53" s="12"/>
      <c r="AB53" s="11"/>
      <c r="AC53" s="12"/>
      <c r="AD53" s="9">
        <v>1</v>
      </c>
      <c r="AE53" s="13">
        <f t="shared" si="2"/>
        <v>76.92307692307692</v>
      </c>
    </row>
    <row r="54" spans="1:31" s="8" customFormat="1" ht="18" customHeight="1">
      <c r="A54" s="14">
        <v>49</v>
      </c>
      <c r="B54" s="32" t="s">
        <v>35</v>
      </c>
      <c r="C54" s="25" t="s">
        <v>15</v>
      </c>
      <c r="D54" s="11"/>
      <c r="E54" s="12"/>
      <c r="F54" s="11"/>
      <c r="G54" s="12"/>
      <c r="H54" s="11">
        <v>6</v>
      </c>
      <c r="I54" s="12">
        <f>(H54*1000)/48</f>
        <v>125</v>
      </c>
      <c r="J54" s="11"/>
      <c r="K54" s="12"/>
      <c r="L54" s="11"/>
      <c r="M54" s="12"/>
      <c r="N54" s="11"/>
      <c r="O54" s="12"/>
      <c r="P54" s="11"/>
      <c r="Q54" s="12"/>
      <c r="R54" s="11"/>
      <c r="S54" s="12"/>
      <c r="T54" s="11"/>
      <c r="U54" s="12"/>
      <c r="V54" s="11"/>
      <c r="W54" s="9"/>
      <c r="X54" s="11"/>
      <c r="Y54" s="9"/>
      <c r="Z54" s="11"/>
      <c r="AA54" s="12"/>
      <c r="AB54" s="11"/>
      <c r="AC54" s="9"/>
      <c r="AD54" s="9">
        <v>1</v>
      </c>
      <c r="AE54" s="13">
        <f t="shared" si="2"/>
        <v>125</v>
      </c>
    </row>
    <row r="55" spans="1:31" s="8" customFormat="1" ht="18" customHeight="1">
      <c r="A55" s="14">
        <v>50</v>
      </c>
      <c r="B55" s="20" t="s">
        <v>50</v>
      </c>
      <c r="C55" s="25" t="s">
        <v>2</v>
      </c>
      <c r="D55" s="11"/>
      <c r="E55" s="12"/>
      <c r="F55" s="11">
        <v>4</v>
      </c>
      <c r="G55" s="12">
        <f>(F55*1000)/27</f>
        <v>148.14814814814815</v>
      </c>
      <c r="H55" s="11"/>
      <c r="I55" s="12"/>
      <c r="J55" s="11"/>
      <c r="K55" s="12"/>
      <c r="L55" s="11"/>
      <c r="M55" s="12"/>
      <c r="N55" s="11"/>
      <c r="O55" s="12"/>
      <c r="P55" s="11"/>
      <c r="Q55" s="12"/>
      <c r="R55" s="11"/>
      <c r="S55" s="12"/>
      <c r="T55" s="11"/>
      <c r="U55" s="12"/>
      <c r="V55" s="11"/>
      <c r="W55" s="9"/>
      <c r="X55" s="11"/>
      <c r="Y55" s="9"/>
      <c r="Z55" s="11"/>
      <c r="AA55" s="12"/>
      <c r="AB55" s="11"/>
      <c r="AC55" s="9"/>
      <c r="AD55" s="9">
        <v>1</v>
      </c>
      <c r="AE55" s="13">
        <f t="shared" si="2"/>
        <v>148.14814814814815</v>
      </c>
    </row>
    <row r="56" spans="1:31" ht="18" customHeight="1">
      <c r="A56" s="14">
        <v>51</v>
      </c>
      <c r="B56" s="20" t="s">
        <v>36</v>
      </c>
      <c r="C56" s="25" t="s">
        <v>37</v>
      </c>
      <c r="D56" s="11"/>
      <c r="E56" s="12"/>
      <c r="F56" s="11"/>
      <c r="G56" s="12"/>
      <c r="H56" s="11"/>
      <c r="I56" s="12"/>
      <c r="J56" s="11"/>
      <c r="K56" s="12"/>
      <c r="L56" s="11">
        <v>8</v>
      </c>
      <c r="M56" s="12">
        <f>(L56*1000)/52</f>
        <v>153.84615384615384</v>
      </c>
      <c r="N56" s="11"/>
      <c r="O56" s="12"/>
      <c r="P56" s="11"/>
      <c r="Q56" s="12"/>
      <c r="R56" s="11"/>
      <c r="S56" s="12"/>
      <c r="T56" s="11"/>
      <c r="U56" s="12"/>
      <c r="V56" s="11"/>
      <c r="W56" s="9"/>
      <c r="X56" s="11"/>
      <c r="Y56" s="9"/>
      <c r="Z56" s="11"/>
      <c r="AA56" s="12"/>
      <c r="AB56" s="11"/>
      <c r="AC56" s="9"/>
      <c r="AD56" s="9">
        <v>1</v>
      </c>
      <c r="AE56" s="13">
        <f t="shared" si="2"/>
        <v>153.84615384615384</v>
      </c>
    </row>
    <row r="57" spans="1:31" ht="18" customHeight="1">
      <c r="A57" s="14">
        <v>52</v>
      </c>
      <c r="B57" s="37" t="s">
        <v>25</v>
      </c>
      <c r="C57" s="25" t="s">
        <v>15</v>
      </c>
      <c r="D57" s="11"/>
      <c r="E57" s="12"/>
      <c r="F57" s="11"/>
      <c r="G57" s="12"/>
      <c r="H57" s="11">
        <v>9</v>
      </c>
      <c r="I57" s="12">
        <f>(H57*1000)/48</f>
        <v>187.5</v>
      </c>
      <c r="J57" s="11"/>
      <c r="K57" s="12"/>
      <c r="L57" s="11"/>
      <c r="M57" s="12"/>
      <c r="N57" s="11"/>
      <c r="O57" s="12"/>
      <c r="P57" s="11"/>
      <c r="Q57" s="12"/>
      <c r="R57" s="11"/>
      <c r="S57" s="12"/>
      <c r="T57" s="11"/>
      <c r="U57" s="12"/>
      <c r="V57" s="11"/>
      <c r="W57" s="9"/>
      <c r="X57" s="11"/>
      <c r="Y57" s="9"/>
      <c r="Z57" s="11"/>
      <c r="AA57" s="12"/>
      <c r="AB57" s="11"/>
      <c r="AC57" s="9"/>
      <c r="AD57" s="9">
        <v>1</v>
      </c>
      <c r="AE57" s="13">
        <f t="shared" si="2"/>
        <v>187.5</v>
      </c>
    </row>
    <row r="58" spans="1:31" ht="18" customHeight="1">
      <c r="A58" s="14">
        <v>53</v>
      </c>
      <c r="B58" s="20" t="s">
        <v>46</v>
      </c>
      <c r="C58" s="25" t="s">
        <v>2</v>
      </c>
      <c r="D58" s="11"/>
      <c r="E58" s="12"/>
      <c r="F58" s="11"/>
      <c r="G58" s="12"/>
      <c r="H58" s="11"/>
      <c r="I58" s="12"/>
      <c r="J58" s="11"/>
      <c r="K58" s="12"/>
      <c r="L58" s="11"/>
      <c r="M58" s="12"/>
      <c r="N58" s="11"/>
      <c r="O58" s="12"/>
      <c r="P58" s="11"/>
      <c r="Q58" s="12"/>
      <c r="R58" s="11">
        <v>11</v>
      </c>
      <c r="S58" s="12">
        <f>(R58*1000)/54</f>
        <v>203.7037037037037</v>
      </c>
      <c r="T58" s="11"/>
      <c r="U58" s="12"/>
      <c r="V58" s="11"/>
      <c r="W58" s="12"/>
      <c r="X58" s="11"/>
      <c r="Y58" s="12"/>
      <c r="Z58" s="11"/>
      <c r="AA58" s="12"/>
      <c r="AB58" s="11"/>
      <c r="AC58" s="12"/>
      <c r="AD58" s="9">
        <v>1</v>
      </c>
      <c r="AE58" s="13">
        <f t="shared" si="2"/>
        <v>203.7037037037037</v>
      </c>
    </row>
    <row r="59" spans="1:31" ht="18" customHeight="1">
      <c r="A59" s="14">
        <v>54</v>
      </c>
      <c r="B59" s="35" t="s">
        <v>27</v>
      </c>
      <c r="C59" s="25" t="s">
        <v>15</v>
      </c>
      <c r="D59" s="11"/>
      <c r="E59" s="12"/>
      <c r="F59" s="11">
        <v>6</v>
      </c>
      <c r="G59" s="12">
        <f>(F59*1000)/27</f>
        <v>222.22222222222223</v>
      </c>
      <c r="H59" s="11"/>
      <c r="I59" s="12"/>
      <c r="J59" s="11"/>
      <c r="K59" s="12"/>
      <c r="L59" s="11"/>
      <c r="M59" s="12"/>
      <c r="N59" s="11"/>
      <c r="O59" s="12"/>
      <c r="P59" s="11"/>
      <c r="Q59" s="12"/>
      <c r="R59" s="11"/>
      <c r="S59" s="12"/>
      <c r="T59" s="11"/>
      <c r="U59" s="12"/>
      <c r="V59" s="11"/>
      <c r="W59" s="9"/>
      <c r="X59" s="11"/>
      <c r="Y59" s="9"/>
      <c r="Z59" s="11"/>
      <c r="AA59" s="12"/>
      <c r="AB59" s="11"/>
      <c r="AC59" s="9"/>
      <c r="AD59" s="9">
        <v>1</v>
      </c>
      <c r="AE59" s="13">
        <f t="shared" si="2"/>
        <v>222.22222222222223</v>
      </c>
    </row>
    <row r="60" spans="1:31" ht="18" customHeight="1">
      <c r="A60" s="14">
        <v>55</v>
      </c>
      <c r="B60" s="20" t="s">
        <v>92</v>
      </c>
      <c r="C60" s="27" t="s">
        <v>69</v>
      </c>
      <c r="D60" s="11"/>
      <c r="E60" s="9"/>
      <c r="F60" s="11"/>
      <c r="G60" s="12"/>
      <c r="H60" s="11"/>
      <c r="I60" s="12"/>
      <c r="J60" s="11"/>
      <c r="K60" s="12"/>
      <c r="L60" s="11"/>
      <c r="M60" s="12"/>
      <c r="N60" s="11"/>
      <c r="O60" s="12"/>
      <c r="P60" s="11"/>
      <c r="Q60" s="9"/>
      <c r="R60" s="11">
        <v>16</v>
      </c>
      <c r="S60" s="12">
        <f>(R60*1000)/54</f>
        <v>296.2962962962963</v>
      </c>
      <c r="T60" s="11"/>
      <c r="U60" s="12"/>
      <c r="V60" s="11"/>
      <c r="W60" s="9"/>
      <c r="X60" s="11"/>
      <c r="Y60" s="9"/>
      <c r="Z60" s="11"/>
      <c r="AA60" s="12"/>
      <c r="AB60" s="11"/>
      <c r="AC60" s="9"/>
      <c r="AD60" s="9">
        <v>1</v>
      </c>
      <c r="AE60" s="13">
        <f t="shared" si="2"/>
        <v>296.2962962962963</v>
      </c>
    </row>
    <row r="61" spans="1:31" ht="18" customHeight="1">
      <c r="A61" s="14">
        <v>56</v>
      </c>
      <c r="B61" s="20" t="s">
        <v>89</v>
      </c>
      <c r="C61" s="27" t="s">
        <v>79</v>
      </c>
      <c r="D61" s="11"/>
      <c r="E61" s="12"/>
      <c r="F61" s="11"/>
      <c r="G61" s="12"/>
      <c r="H61" s="11"/>
      <c r="I61" s="12"/>
      <c r="J61" s="11">
        <v>14</v>
      </c>
      <c r="K61" s="12">
        <f>(J61*1000)/42</f>
        <v>333.3333333333333</v>
      </c>
      <c r="L61" s="11"/>
      <c r="M61" s="12"/>
      <c r="N61" s="11"/>
      <c r="O61" s="12"/>
      <c r="P61" s="11"/>
      <c r="Q61" s="12"/>
      <c r="R61" s="11"/>
      <c r="S61" s="12"/>
      <c r="T61" s="11"/>
      <c r="U61" s="12"/>
      <c r="V61" s="11"/>
      <c r="W61" s="9"/>
      <c r="X61" s="11"/>
      <c r="Y61" s="9"/>
      <c r="Z61" s="11"/>
      <c r="AA61" s="12"/>
      <c r="AB61" s="11"/>
      <c r="AC61" s="9"/>
      <c r="AD61" s="9">
        <v>1</v>
      </c>
      <c r="AE61" s="13">
        <f t="shared" si="2"/>
        <v>333.3333333333333</v>
      </c>
    </row>
    <row r="62" spans="1:31" ht="18" customHeight="1">
      <c r="A62" s="14">
        <v>57</v>
      </c>
      <c r="B62" s="20" t="s">
        <v>52</v>
      </c>
      <c r="C62" s="25" t="s">
        <v>2</v>
      </c>
      <c r="D62" s="11"/>
      <c r="E62" s="12"/>
      <c r="F62" s="11"/>
      <c r="G62" s="12"/>
      <c r="H62" s="11">
        <v>17</v>
      </c>
      <c r="I62" s="12">
        <f>(H62*1000)/48</f>
        <v>354.1666666666667</v>
      </c>
      <c r="J62" s="11"/>
      <c r="K62" s="12"/>
      <c r="L62" s="11"/>
      <c r="M62" s="12"/>
      <c r="N62" s="11"/>
      <c r="O62" s="12"/>
      <c r="P62" s="11"/>
      <c r="Q62" s="12"/>
      <c r="R62" s="11"/>
      <c r="S62" s="12"/>
      <c r="T62" s="11"/>
      <c r="U62" s="12"/>
      <c r="V62" s="11"/>
      <c r="W62" s="12"/>
      <c r="X62" s="11"/>
      <c r="Y62" s="12"/>
      <c r="Z62" s="11"/>
      <c r="AA62" s="12"/>
      <c r="AB62" s="11"/>
      <c r="AC62" s="12"/>
      <c r="AD62" s="9">
        <v>1</v>
      </c>
      <c r="AE62" s="13">
        <f t="shared" si="2"/>
        <v>354.1666666666667</v>
      </c>
    </row>
    <row r="63" spans="1:31" ht="18" customHeight="1">
      <c r="A63" s="14">
        <v>58</v>
      </c>
      <c r="B63" s="20" t="s">
        <v>49</v>
      </c>
      <c r="C63" s="25" t="s">
        <v>2</v>
      </c>
      <c r="D63" s="11"/>
      <c r="E63" s="12"/>
      <c r="F63" s="11"/>
      <c r="G63" s="12"/>
      <c r="H63" s="11"/>
      <c r="I63" s="12"/>
      <c r="J63" s="11"/>
      <c r="K63" s="12"/>
      <c r="L63" s="11">
        <v>19</v>
      </c>
      <c r="M63" s="12">
        <f>(L63*1000)/52</f>
        <v>365.38461538461536</v>
      </c>
      <c r="N63" s="11"/>
      <c r="O63" s="12"/>
      <c r="P63" s="11"/>
      <c r="Q63" s="12"/>
      <c r="R63" s="11"/>
      <c r="S63" s="12"/>
      <c r="T63" s="11"/>
      <c r="U63" s="12"/>
      <c r="V63" s="11"/>
      <c r="W63" s="9"/>
      <c r="X63" s="11"/>
      <c r="Y63" s="9"/>
      <c r="Z63" s="11"/>
      <c r="AA63" s="12"/>
      <c r="AB63" s="11"/>
      <c r="AC63" s="9"/>
      <c r="AD63" s="9">
        <v>1</v>
      </c>
      <c r="AE63" s="13">
        <f t="shared" si="2"/>
        <v>365.38461538461536</v>
      </c>
    </row>
    <row r="64" spans="1:31" ht="18" customHeight="1">
      <c r="A64" s="14">
        <v>59</v>
      </c>
      <c r="B64" s="32" t="s">
        <v>26</v>
      </c>
      <c r="C64" s="25" t="s">
        <v>15</v>
      </c>
      <c r="D64" s="11"/>
      <c r="E64" s="12"/>
      <c r="F64" s="11"/>
      <c r="G64" s="12"/>
      <c r="H64" s="11">
        <v>18</v>
      </c>
      <c r="I64" s="12">
        <f>(H64*1000)/48</f>
        <v>375</v>
      </c>
      <c r="J64" s="11"/>
      <c r="K64" s="12"/>
      <c r="L64" s="11"/>
      <c r="M64" s="12"/>
      <c r="N64" s="11"/>
      <c r="O64" s="12"/>
      <c r="P64" s="11"/>
      <c r="Q64" s="12"/>
      <c r="R64" s="11"/>
      <c r="S64" s="12"/>
      <c r="T64" s="11"/>
      <c r="U64" s="12"/>
      <c r="V64" s="11"/>
      <c r="W64" s="9"/>
      <c r="X64" s="11"/>
      <c r="Y64" s="9"/>
      <c r="Z64" s="11"/>
      <c r="AA64" s="12"/>
      <c r="AB64" s="11"/>
      <c r="AC64" s="9"/>
      <c r="AD64" s="9">
        <v>1</v>
      </c>
      <c r="AE64" s="13">
        <f t="shared" si="2"/>
        <v>375</v>
      </c>
    </row>
    <row r="65" spans="1:31" ht="18" customHeight="1">
      <c r="A65" s="14">
        <v>60</v>
      </c>
      <c r="B65" s="20" t="s">
        <v>68</v>
      </c>
      <c r="C65" s="27" t="s">
        <v>61</v>
      </c>
      <c r="D65" s="11"/>
      <c r="E65" s="12"/>
      <c r="F65" s="11">
        <v>11</v>
      </c>
      <c r="G65" s="12">
        <f>(F65*1000)/27</f>
        <v>407.4074074074074</v>
      </c>
      <c r="H65" s="11"/>
      <c r="I65" s="12"/>
      <c r="J65" s="11"/>
      <c r="K65" s="12"/>
      <c r="L65" s="11"/>
      <c r="M65" s="12"/>
      <c r="N65" s="11"/>
      <c r="O65" s="12"/>
      <c r="P65" s="11"/>
      <c r="Q65" s="12"/>
      <c r="R65" s="11"/>
      <c r="S65" s="12"/>
      <c r="T65" s="11"/>
      <c r="U65" s="12"/>
      <c r="V65" s="11"/>
      <c r="W65" s="12"/>
      <c r="X65" s="11"/>
      <c r="Y65" s="12"/>
      <c r="Z65" s="11"/>
      <c r="AA65" s="12"/>
      <c r="AB65" s="11"/>
      <c r="AC65" s="12"/>
      <c r="AD65" s="9">
        <v>1</v>
      </c>
      <c r="AE65" s="13">
        <f t="shared" si="2"/>
        <v>407.4074074074074</v>
      </c>
    </row>
    <row r="66" spans="1:31" ht="18" customHeight="1">
      <c r="A66" s="14">
        <v>61</v>
      </c>
      <c r="B66" s="20" t="s">
        <v>101</v>
      </c>
      <c r="C66" s="25" t="s">
        <v>94</v>
      </c>
      <c r="D66" s="11"/>
      <c r="E66" s="9"/>
      <c r="F66" s="11"/>
      <c r="G66" s="12"/>
      <c r="H66" s="11"/>
      <c r="I66" s="12"/>
      <c r="J66" s="11"/>
      <c r="K66" s="12"/>
      <c r="L66" s="11"/>
      <c r="M66" s="12"/>
      <c r="N66" s="11"/>
      <c r="O66" s="12"/>
      <c r="P66" s="11"/>
      <c r="Q66" s="9"/>
      <c r="R66" s="11">
        <v>25</v>
      </c>
      <c r="S66" s="12">
        <f>(R66*1000)/54</f>
        <v>462.962962962963</v>
      </c>
      <c r="T66" s="11"/>
      <c r="U66" s="12"/>
      <c r="V66" s="11"/>
      <c r="W66" s="9"/>
      <c r="X66" s="11"/>
      <c r="Y66" s="9"/>
      <c r="Z66" s="11"/>
      <c r="AA66" s="12"/>
      <c r="AB66" s="11"/>
      <c r="AC66" s="9"/>
      <c r="AD66" s="9">
        <v>1</v>
      </c>
      <c r="AE66" s="13">
        <f t="shared" si="2"/>
        <v>462.962962962963</v>
      </c>
    </row>
    <row r="67" spans="1:31" ht="18" customHeight="1">
      <c r="A67" s="14">
        <v>62</v>
      </c>
      <c r="B67" s="24" t="s">
        <v>32</v>
      </c>
      <c r="C67" s="25" t="s">
        <v>15</v>
      </c>
      <c r="D67" s="11"/>
      <c r="E67" s="12"/>
      <c r="F67" s="11"/>
      <c r="G67" s="12"/>
      <c r="H67" s="11"/>
      <c r="I67" s="12"/>
      <c r="J67" s="11"/>
      <c r="K67" s="12"/>
      <c r="L67" s="11"/>
      <c r="M67" s="12"/>
      <c r="N67" s="11"/>
      <c r="O67" s="12"/>
      <c r="P67" s="11"/>
      <c r="Q67" s="9"/>
      <c r="R67" s="11"/>
      <c r="S67" s="12"/>
      <c r="T67" s="11">
        <v>34</v>
      </c>
      <c r="U67" s="12">
        <f>(T67*1000)/72</f>
        <v>472.22222222222223</v>
      </c>
      <c r="V67" s="11"/>
      <c r="W67" s="9"/>
      <c r="X67" s="11"/>
      <c r="Y67" s="9"/>
      <c r="Z67" s="11"/>
      <c r="AA67" s="12"/>
      <c r="AB67" s="11"/>
      <c r="AC67" s="9"/>
      <c r="AD67" s="9">
        <v>1</v>
      </c>
      <c r="AE67" s="13">
        <f t="shared" si="2"/>
        <v>472.22222222222223</v>
      </c>
    </row>
    <row r="68" spans="1:31" ht="18" customHeight="1">
      <c r="A68" s="14">
        <v>63</v>
      </c>
      <c r="B68" s="20" t="s">
        <v>57</v>
      </c>
      <c r="C68" s="25" t="s">
        <v>54</v>
      </c>
      <c r="D68" s="11"/>
      <c r="E68" s="12"/>
      <c r="F68" s="10"/>
      <c r="G68" s="12"/>
      <c r="H68" s="11"/>
      <c r="I68" s="12"/>
      <c r="J68" s="10"/>
      <c r="K68" s="12"/>
      <c r="L68" s="11"/>
      <c r="M68" s="12"/>
      <c r="N68" s="11"/>
      <c r="O68" s="12"/>
      <c r="P68" s="11"/>
      <c r="Q68" s="12"/>
      <c r="R68" s="11"/>
      <c r="S68" s="12"/>
      <c r="T68" s="11"/>
      <c r="U68" s="12"/>
      <c r="V68" s="11"/>
      <c r="W68" s="12"/>
      <c r="X68" s="11"/>
      <c r="Y68" s="12"/>
      <c r="Z68" s="11"/>
      <c r="AA68" s="12"/>
      <c r="AB68" s="11"/>
      <c r="AC68" s="12"/>
      <c r="AD68" s="9"/>
      <c r="AE68" s="13">
        <f t="shared" si="2"/>
        <v>0</v>
      </c>
    </row>
    <row r="69" spans="1:31" ht="18" customHeight="1">
      <c r="A69" s="14">
        <v>64</v>
      </c>
      <c r="B69" s="36" t="s">
        <v>41</v>
      </c>
      <c r="C69" s="25" t="s">
        <v>2</v>
      </c>
      <c r="D69" s="11"/>
      <c r="E69" s="12"/>
      <c r="F69" s="11"/>
      <c r="G69" s="12"/>
      <c r="H69" s="11"/>
      <c r="I69" s="12"/>
      <c r="J69" s="11"/>
      <c r="K69" s="12"/>
      <c r="L69" s="11"/>
      <c r="M69" s="12"/>
      <c r="N69" s="11"/>
      <c r="O69" s="12"/>
      <c r="P69" s="11"/>
      <c r="Q69" s="9"/>
      <c r="R69" s="11"/>
      <c r="S69" s="12"/>
      <c r="T69" s="11"/>
      <c r="U69" s="12"/>
      <c r="V69" s="11"/>
      <c r="W69" s="9"/>
      <c r="X69" s="11"/>
      <c r="Y69" s="9"/>
      <c r="Z69" s="11"/>
      <c r="AA69" s="12"/>
      <c r="AB69" s="11"/>
      <c r="AC69" s="9"/>
      <c r="AD69" s="9"/>
      <c r="AE69" s="13">
        <f t="shared" si="2"/>
        <v>0</v>
      </c>
    </row>
    <row r="70" spans="1:31" ht="18" customHeight="1">
      <c r="A70" s="14">
        <v>65</v>
      </c>
      <c r="B70" s="20" t="s">
        <v>88</v>
      </c>
      <c r="C70" s="27" t="s">
        <v>79</v>
      </c>
      <c r="D70" s="11"/>
      <c r="E70" s="12"/>
      <c r="F70" s="11"/>
      <c r="G70" s="12"/>
      <c r="H70" s="11"/>
      <c r="I70" s="12"/>
      <c r="J70" s="11"/>
      <c r="K70" s="12"/>
      <c r="L70" s="11"/>
      <c r="M70" s="12"/>
      <c r="N70" s="11"/>
      <c r="O70" s="12"/>
      <c r="P70" s="11"/>
      <c r="Q70" s="9"/>
      <c r="R70" s="11"/>
      <c r="S70" s="12"/>
      <c r="T70" s="11"/>
      <c r="U70" s="12"/>
      <c r="V70" s="11"/>
      <c r="W70" s="9"/>
      <c r="X70" s="11"/>
      <c r="Y70" s="9"/>
      <c r="Z70" s="11"/>
      <c r="AA70" s="12"/>
      <c r="AB70" s="11"/>
      <c r="AC70" s="9"/>
      <c r="AD70" s="9"/>
      <c r="AE70" s="13">
        <f aca="true" t="shared" si="3" ref="AE70:AE80">E70+G70+I70+K70+M70+O70+Q70+S70+U70+W70+Y70+AA70+AC70</f>
        <v>0</v>
      </c>
    </row>
    <row r="71" spans="1:31" ht="18" customHeight="1">
      <c r="A71" s="14">
        <v>66</v>
      </c>
      <c r="B71" s="20" t="s">
        <v>42</v>
      </c>
      <c r="C71" s="25" t="s">
        <v>2</v>
      </c>
      <c r="D71" s="11"/>
      <c r="E71" s="12"/>
      <c r="F71" s="11"/>
      <c r="G71" s="12"/>
      <c r="H71" s="11"/>
      <c r="I71" s="12"/>
      <c r="J71" s="11"/>
      <c r="K71" s="12"/>
      <c r="L71" s="11"/>
      <c r="M71" s="12"/>
      <c r="N71" s="11"/>
      <c r="O71" s="12"/>
      <c r="P71" s="11"/>
      <c r="Q71" s="9"/>
      <c r="R71" s="11"/>
      <c r="S71" s="12"/>
      <c r="T71" s="11"/>
      <c r="U71" s="12"/>
      <c r="V71" s="11"/>
      <c r="W71" s="9"/>
      <c r="X71" s="11"/>
      <c r="Y71" s="9"/>
      <c r="Z71" s="11"/>
      <c r="AA71" s="12"/>
      <c r="AB71" s="11"/>
      <c r="AC71" s="9"/>
      <c r="AD71" s="9"/>
      <c r="AE71" s="13">
        <f t="shared" si="3"/>
        <v>0</v>
      </c>
    </row>
    <row r="72" spans="1:31" ht="18" customHeight="1">
      <c r="A72" s="14">
        <v>67</v>
      </c>
      <c r="B72" s="36" t="s">
        <v>90</v>
      </c>
      <c r="C72" s="27" t="s">
        <v>79</v>
      </c>
      <c r="D72" s="11"/>
      <c r="E72" s="12"/>
      <c r="F72" s="11"/>
      <c r="G72" s="12"/>
      <c r="H72" s="11"/>
      <c r="I72" s="12"/>
      <c r="J72" s="11"/>
      <c r="K72" s="12"/>
      <c r="L72" s="11"/>
      <c r="M72" s="12"/>
      <c r="N72" s="11"/>
      <c r="O72" s="12"/>
      <c r="P72" s="11"/>
      <c r="Q72" s="9"/>
      <c r="R72" s="11"/>
      <c r="S72" s="12"/>
      <c r="T72" s="11"/>
      <c r="U72" s="12"/>
      <c r="V72" s="11"/>
      <c r="W72" s="9"/>
      <c r="X72" s="11"/>
      <c r="Y72" s="9"/>
      <c r="Z72" s="11"/>
      <c r="AA72" s="12"/>
      <c r="AB72" s="11"/>
      <c r="AC72" s="9"/>
      <c r="AD72" s="9"/>
      <c r="AE72" s="13">
        <f t="shared" si="3"/>
        <v>0</v>
      </c>
    </row>
    <row r="73" spans="1:31" ht="18" customHeight="1">
      <c r="A73" s="14">
        <v>68</v>
      </c>
      <c r="B73" s="20" t="s">
        <v>87</v>
      </c>
      <c r="C73" s="25" t="s">
        <v>79</v>
      </c>
      <c r="D73" s="11"/>
      <c r="E73" s="12"/>
      <c r="F73" s="11"/>
      <c r="G73" s="12"/>
      <c r="H73" s="11"/>
      <c r="I73" s="12"/>
      <c r="J73" s="11"/>
      <c r="K73" s="12"/>
      <c r="L73" s="11"/>
      <c r="M73" s="12"/>
      <c r="N73" s="11"/>
      <c r="O73" s="12"/>
      <c r="P73" s="11"/>
      <c r="Q73" s="9"/>
      <c r="R73" s="11"/>
      <c r="S73" s="12"/>
      <c r="T73" s="11"/>
      <c r="U73" s="12"/>
      <c r="V73" s="11"/>
      <c r="W73" s="9"/>
      <c r="X73" s="11"/>
      <c r="Y73" s="9"/>
      <c r="Z73" s="11"/>
      <c r="AA73" s="12"/>
      <c r="AB73" s="11"/>
      <c r="AC73" s="9"/>
      <c r="AD73" s="9"/>
      <c r="AE73" s="13">
        <f t="shared" si="3"/>
        <v>0</v>
      </c>
    </row>
    <row r="74" spans="1:31" ht="18" customHeight="1">
      <c r="A74" s="14">
        <v>69</v>
      </c>
      <c r="B74" s="20" t="s">
        <v>70</v>
      </c>
      <c r="C74" s="25" t="s">
        <v>69</v>
      </c>
      <c r="D74" s="11"/>
      <c r="E74" s="12"/>
      <c r="F74" s="11"/>
      <c r="G74" s="12"/>
      <c r="H74" s="11"/>
      <c r="I74" s="12"/>
      <c r="J74" s="11"/>
      <c r="K74" s="12"/>
      <c r="L74" s="11"/>
      <c r="M74" s="12"/>
      <c r="N74" s="11"/>
      <c r="O74" s="12"/>
      <c r="P74" s="11"/>
      <c r="Q74" s="12"/>
      <c r="R74" s="11"/>
      <c r="S74" s="12"/>
      <c r="T74" s="11"/>
      <c r="U74" s="12"/>
      <c r="V74" s="11"/>
      <c r="W74" s="12"/>
      <c r="X74" s="11"/>
      <c r="Y74" s="12"/>
      <c r="Z74" s="11"/>
      <c r="AA74" s="12"/>
      <c r="AB74" s="11"/>
      <c r="AC74" s="12"/>
      <c r="AD74" s="9"/>
      <c r="AE74" s="13">
        <f t="shared" si="3"/>
        <v>0</v>
      </c>
    </row>
    <row r="75" spans="1:31" ht="18" customHeight="1">
      <c r="A75" s="14">
        <v>70</v>
      </c>
      <c r="B75" s="20" t="s">
        <v>105</v>
      </c>
      <c r="C75" s="25" t="s">
        <v>94</v>
      </c>
      <c r="D75" s="11"/>
      <c r="E75" s="9"/>
      <c r="F75" s="11"/>
      <c r="G75" s="12"/>
      <c r="H75" s="11"/>
      <c r="I75" s="12"/>
      <c r="J75" s="11"/>
      <c r="K75" s="12"/>
      <c r="L75" s="11"/>
      <c r="M75" s="12"/>
      <c r="N75" s="11"/>
      <c r="O75" s="12"/>
      <c r="P75" s="11"/>
      <c r="Q75" s="9"/>
      <c r="R75" s="11"/>
      <c r="S75" s="12"/>
      <c r="T75" s="11"/>
      <c r="U75" s="12"/>
      <c r="V75" s="11"/>
      <c r="W75" s="9"/>
      <c r="X75" s="11"/>
      <c r="Y75" s="9"/>
      <c r="Z75" s="11"/>
      <c r="AA75" s="12"/>
      <c r="AB75" s="11"/>
      <c r="AC75" s="9"/>
      <c r="AD75" s="9"/>
      <c r="AE75" s="13">
        <f t="shared" si="3"/>
        <v>0</v>
      </c>
    </row>
    <row r="76" spans="1:31" ht="18" customHeight="1">
      <c r="A76" s="14">
        <v>71</v>
      </c>
      <c r="B76" s="32" t="s">
        <v>38</v>
      </c>
      <c r="C76" s="25" t="s">
        <v>37</v>
      </c>
      <c r="D76" s="11"/>
      <c r="E76" s="12"/>
      <c r="F76" s="11"/>
      <c r="G76" s="12"/>
      <c r="H76" s="11"/>
      <c r="I76" s="12"/>
      <c r="J76" s="11"/>
      <c r="K76" s="12"/>
      <c r="L76" s="11"/>
      <c r="M76" s="12"/>
      <c r="N76" s="11"/>
      <c r="O76" s="12"/>
      <c r="P76" s="11"/>
      <c r="Q76" s="9"/>
      <c r="R76" s="11"/>
      <c r="S76" s="12"/>
      <c r="T76" s="11"/>
      <c r="U76" s="12"/>
      <c r="V76" s="11"/>
      <c r="W76" s="9"/>
      <c r="X76" s="11"/>
      <c r="Y76" s="9"/>
      <c r="Z76" s="11"/>
      <c r="AA76" s="12"/>
      <c r="AB76" s="11"/>
      <c r="AC76" s="9"/>
      <c r="AD76" s="9"/>
      <c r="AE76" s="13">
        <f t="shared" si="3"/>
        <v>0</v>
      </c>
    </row>
    <row r="77" spans="1:31" ht="18" customHeight="1">
      <c r="A77" s="14">
        <v>72</v>
      </c>
      <c r="B77" s="20" t="s">
        <v>30</v>
      </c>
      <c r="C77" s="25" t="s">
        <v>15</v>
      </c>
      <c r="D77" s="11"/>
      <c r="E77" s="12"/>
      <c r="F77" s="11"/>
      <c r="G77" s="12"/>
      <c r="H77" s="11"/>
      <c r="I77" s="12"/>
      <c r="J77" s="11"/>
      <c r="K77" s="12"/>
      <c r="L77" s="11"/>
      <c r="M77" s="12"/>
      <c r="N77" s="11"/>
      <c r="O77" s="12"/>
      <c r="P77" s="11"/>
      <c r="Q77" s="12"/>
      <c r="R77" s="11"/>
      <c r="S77" s="12"/>
      <c r="T77" s="11"/>
      <c r="U77" s="12"/>
      <c r="V77" s="11"/>
      <c r="W77" s="12"/>
      <c r="X77" s="11"/>
      <c r="Y77" s="12"/>
      <c r="Z77" s="11"/>
      <c r="AA77" s="12"/>
      <c r="AB77" s="11"/>
      <c r="AC77" s="12"/>
      <c r="AD77" s="9"/>
      <c r="AE77" s="13">
        <f t="shared" si="3"/>
        <v>0</v>
      </c>
    </row>
    <row r="78" spans="1:31" ht="18" customHeight="1">
      <c r="A78" s="14">
        <v>73</v>
      </c>
      <c r="B78" s="20" t="s">
        <v>84</v>
      </c>
      <c r="C78" s="25" t="s">
        <v>79</v>
      </c>
      <c r="D78" s="11"/>
      <c r="E78" s="12"/>
      <c r="F78" s="11"/>
      <c r="G78" s="12"/>
      <c r="H78" s="11"/>
      <c r="I78" s="12"/>
      <c r="J78" s="11"/>
      <c r="K78" s="12"/>
      <c r="L78" s="11"/>
      <c r="M78" s="12"/>
      <c r="N78" s="11"/>
      <c r="O78" s="12"/>
      <c r="P78" s="11"/>
      <c r="Q78" s="9"/>
      <c r="R78" s="11"/>
      <c r="S78" s="12"/>
      <c r="T78" s="11"/>
      <c r="U78" s="12"/>
      <c r="V78" s="11"/>
      <c r="W78" s="9"/>
      <c r="X78" s="11"/>
      <c r="Y78" s="9"/>
      <c r="Z78" s="11"/>
      <c r="AA78" s="12"/>
      <c r="AB78" s="11"/>
      <c r="AC78" s="9"/>
      <c r="AD78" s="9"/>
      <c r="AE78" s="13">
        <f t="shared" si="3"/>
        <v>0</v>
      </c>
    </row>
    <row r="79" spans="1:31" ht="18" customHeight="1">
      <c r="A79" s="14">
        <v>74</v>
      </c>
      <c r="B79" s="20" t="s">
        <v>100</v>
      </c>
      <c r="C79" s="27" t="s">
        <v>94</v>
      </c>
      <c r="D79" s="11"/>
      <c r="E79" s="9"/>
      <c r="F79" s="11"/>
      <c r="G79" s="12"/>
      <c r="H79" s="11"/>
      <c r="I79" s="12"/>
      <c r="J79" s="11"/>
      <c r="K79" s="12"/>
      <c r="L79" s="11"/>
      <c r="M79" s="12"/>
      <c r="N79" s="11"/>
      <c r="O79" s="12"/>
      <c r="P79" s="11"/>
      <c r="Q79" s="9"/>
      <c r="R79" s="11"/>
      <c r="S79" s="12"/>
      <c r="T79" s="11"/>
      <c r="U79" s="12"/>
      <c r="V79" s="11"/>
      <c r="W79" s="9"/>
      <c r="X79" s="11"/>
      <c r="Y79" s="9"/>
      <c r="Z79" s="11"/>
      <c r="AA79" s="12"/>
      <c r="AB79" s="11"/>
      <c r="AC79" s="9"/>
      <c r="AD79" s="9"/>
      <c r="AE79" s="13">
        <f t="shared" si="3"/>
        <v>0</v>
      </c>
    </row>
    <row r="80" spans="1:31" ht="18" customHeight="1">
      <c r="A80" s="14">
        <v>75</v>
      </c>
      <c r="B80" s="20" t="s">
        <v>99</v>
      </c>
      <c r="C80" s="27" t="s">
        <v>94</v>
      </c>
      <c r="D80" s="11"/>
      <c r="E80" s="9"/>
      <c r="F80" s="11"/>
      <c r="G80" s="12"/>
      <c r="H80" s="11"/>
      <c r="I80" s="12"/>
      <c r="J80" s="11"/>
      <c r="K80" s="12"/>
      <c r="L80" s="11"/>
      <c r="M80" s="12"/>
      <c r="N80" s="11"/>
      <c r="O80" s="12"/>
      <c r="P80" s="11"/>
      <c r="Q80" s="9"/>
      <c r="R80" s="11"/>
      <c r="S80" s="12"/>
      <c r="T80" s="11"/>
      <c r="U80" s="12"/>
      <c r="V80" s="11"/>
      <c r="W80" s="9"/>
      <c r="X80" s="11"/>
      <c r="Y80" s="9"/>
      <c r="Z80" s="11"/>
      <c r="AA80" s="12"/>
      <c r="AB80" s="11"/>
      <c r="AC80" s="9"/>
      <c r="AD80" s="9"/>
      <c r="AE80" s="13">
        <f t="shared" si="3"/>
        <v>0</v>
      </c>
    </row>
  </sheetData>
  <mergeCells count="40">
    <mergeCell ref="L5:M5"/>
    <mergeCell ref="AB5:AC5"/>
    <mergeCell ref="V5:W5"/>
    <mergeCell ref="X5:Y5"/>
    <mergeCell ref="Z5:AA5"/>
    <mergeCell ref="AB4:AC4"/>
    <mergeCell ref="P3:Q3"/>
    <mergeCell ref="Z3:AA3"/>
    <mergeCell ref="AB3:AC3"/>
    <mergeCell ref="T3:U3"/>
    <mergeCell ref="V3:W3"/>
    <mergeCell ref="X3:Y3"/>
    <mergeCell ref="Z4:AA4"/>
    <mergeCell ref="N3:O3"/>
    <mergeCell ref="R3:S3"/>
    <mergeCell ref="L3:M3"/>
    <mergeCell ref="F5:G5"/>
    <mergeCell ref="R5:S5"/>
    <mergeCell ref="F4:G4"/>
    <mergeCell ref="L4:M4"/>
    <mergeCell ref="P4:Q4"/>
    <mergeCell ref="H4:I4"/>
    <mergeCell ref="N5:O5"/>
    <mergeCell ref="N4:O4"/>
    <mergeCell ref="V4:W4"/>
    <mergeCell ref="X4:Y4"/>
    <mergeCell ref="T5:U5"/>
    <mergeCell ref="T4:U4"/>
    <mergeCell ref="R4:S4"/>
    <mergeCell ref="P5:Q5"/>
    <mergeCell ref="A3:A5"/>
    <mergeCell ref="J5:K5"/>
    <mergeCell ref="D3:E3"/>
    <mergeCell ref="D5:E5"/>
    <mergeCell ref="J4:K4"/>
    <mergeCell ref="D4:E4"/>
    <mergeCell ref="F3:G3"/>
    <mergeCell ref="H3:I3"/>
    <mergeCell ref="J3:K3"/>
    <mergeCell ref="H5:I5"/>
  </mergeCells>
  <printOptions/>
  <pageMargins left="0.82" right="0.83" top="0.39" bottom="0.5905511811023623" header="0.5118110236220472" footer="0.5118110236220472"/>
  <pageSetup fitToHeight="12" fitToWidth="1" horizontalDpi="300" verticalDpi="300"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 Eric</dc:creator>
  <cp:keywords/>
  <dc:description/>
  <cp:lastModifiedBy>Vinent</cp:lastModifiedBy>
  <cp:lastPrinted>2009-09-12T13:53:47Z</cp:lastPrinted>
  <dcterms:created xsi:type="dcterms:W3CDTF">2005-04-19T16:47:36Z</dcterms:created>
  <dcterms:modified xsi:type="dcterms:W3CDTF">2010-01-18T14:54:16Z</dcterms:modified>
  <cp:category/>
  <cp:version/>
  <cp:contentType/>
  <cp:contentStatus/>
</cp:coreProperties>
</file>